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IRn\01_Market_communication\02_Website\05_Obbligazioni\OBG\OBG settore pubblico\Label transparency template\"/>
    </mc:Choice>
  </mc:AlternateContent>
  <bookViews>
    <workbookView xWindow="19065" yWindow="-30" windowWidth="18585" windowHeight="10845" tabRatio="945"/>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 Insert Nat Trans Templ'!$A$1:$F$385</definedName>
    <definedName name="_xlnm.Print_Area" localSheetId="8">Disclaimer!$A$1:$A$170</definedName>
    <definedName name="_xlnm.Print_Area" localSheetId="10">'E. Optional ECB-ECAIs data'!$A$1:$H$93</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71027"/>
</workbook>
</file>

<file path=xl/calcChain.xml><?xml version="1.0" encoding="utf-8"?>
<calcChain xmlns="http://schemas.openxmlformats.org/spreadsheetml/2006/main">
  <c r="F29" i="10" l="1"/>
  <c r="D167" i="8" l="1"/>
  <c r="C38" i="8" l="1"/>
  <c r="C152" i="10" l="1"/>
  <c r="D45" i="8" l="1"/>
  <c r="F154" i="10" l="1"/>
  <c r="C49" i="10" l="1"/>
  <c r="C82" i="10" l="1"/>
  <c r="C78" i="10"/>
  <c r="D37" i="10"/>
  <c r="C37" i="10"/>
  <c r="C174" i="8"/>
  <c r="C179" i="8" s="1"/>
  <c r="C167" i="8"/>
  <c r="D153" i="8"/>
  <c r="C138" i="8"/>
  <c r="C153" i="8" s="1"/>
  <c r="D127" i="8"/>
  <c r="C112" i="8"/>
  <c r="C127" i="8" s="1"/>
  <c r="F124" i="8" s="1"/>
  <c r="D100" i="8"/>
  <c r="C100" i="8"/>
  <c r="D77" i="8"/>
  <c r="C77" i="8"/>
  <c r="C58" i="8"/>
  <c r="F55" i="8" s="1"/>
  <c r="F94" i="8" l="1"/>
  <c r="F98" i="8"/>
  <c r="F100" i="8"/>
  <c r="F95" i="8"/>
  <c r="F96" i="8"/>
  <c r="F97" i="8"/>
  <c r="F99" i="8"/>
  <c r="F93" i="8"/>
  <c r="F125" i="8"/>
  <c r="C231" i="8"/>
  <c r="C193" i="8"/>
  <c r="C208" i="8" s="1"/>
  <c r="G227" i="8"/>
  <c r="F227" i="8"/>
  <c r="G226" i="8"/>
  <c r="F226" i="8"/>
  <c r="G225" i="8"/>
  <c r="F225" i="8"/>
  <c r="G224" i="8"/>
  <c r="F224" i="8"/>
  <c r="G223" i="8"/>
  <c r="F223" i="8"/>
  <c r="G222" i="8"/>
  <c r="F222" i="8"/>
  <c r="G221" i="8"/>
  <c r="F221" i="8"/>
  <c r="F218" i="8"/>
  <c r="C207" i="8" l="1"/>
  <c r="C217" i="8"/>
  <c r="C220" i="8" s="1"/>
  <c r="G219" i="8"/>
  <c r="G218" i="8"/>
  <c r="F219" i="8"/>
  <c r="F217" i="8" l="1"/>
  <c r="G217" i="8"/>
  <c r="C290" i="8"/>
  <c r="D292" i="8" l="1"/>
  <c r="C292" i="8"/>
  <c r="C288" i="8" l="1"/>
  <c r="G166" i="8" l="1"/>
  <c r="G165" i="8"/>
  <c r="G164" i="8"/>
  <c r="D179" i="11"/>
  <c r="C179" i="11"/>
  <c r="F175" i="11" s="1"/>
  <c r="G175" i="11"/>
  <c r="G171" i="11"/>
  <c r="D157" i="11"/>
  <c r="G153" i="11" s="1"/>
  <c r="C157" i="11"/>
  <c r="F149" i="11" s="1"/>
  <c r="F153" i="11"/>
  <c r="D144" i="11"/>
  <c r="G140" i="11" s="1"/>
  <c r="C144" i="11"/>
  <c r="F142" i="11" s="1"/>
  <c r="G142" i="11"/>
  <c r="G134" i="11"/>
  <c r="G130" i="11"/>
  <c r="G128" i="11"/>
  <c r="G126" i="11"/>
  <c r="G124" i="11"/>
  <c r="G122" i="11"/>
  <c r="G120" i="11"/>
  <c r="C59" i="11"/>
  <c r="C55" i="11"/>
  <c r="C26" i="11"/>
  <c r="F164" i="10"/>
  <c r="F149" i="10"/>
  <c r="C42" i="10"/>
  <c r="F41" i="10" s="1"/>
  <c r="G35" i="10"/>
  <c r="F36" i="10"/>
  <c r="G36" i="10"/>
  <c r="G33" i="10"/>
  <c r="F33" i="10"/>
  <c r="G32" i="10"/>
  <c r="G29" i="10"/>
  <c r="G28" i="10"/>
  <c r="G25" i="10"/>
  <c r="F25" i="10"/>
  <c r="G24" i="10"/>
  <c r="D331" i="9"/>
  <c r="G336" i="9" s="1"/>
  <c r="C331" i="9"/>
  <c r="F332" i="9" s="1"/>
  <c r="D309" i="9"/>
  <c r="G314" i="9" s="1"/>
  <c r="C309" i="9"/>
  <c r="F314" i="9" s="1"/>
  <c r="D296" i="9"/>
  <c r="G294" i="9" s="1"/>
  <c r="C296" i="9"/>
  <c r="F284" i="9" s="1"/>
  <c r="G288" i="9"/>
  <c r="D230" i="9"/>
  <c r="G228" i="9" s="1"/>
  <c r="C230" i="9"/>
  <c r="F233" i="9" s="1"/>
  <c r="D208" i="9"/>
  <c r="G209" i="9" s="1"/>
  <c r="C208" i="9"/>
  <c r="F200" i="9" s="1"/>
  <c r="D195" i="9"/>
  <c r="G194" i="9" s="1"/>
  <c r="C195" i="9"/>
  <c r="F191" i="9" s="1"/>
  <c r="G176" i="9"/>
  <c r="F77" i="9"/>
  <c r="D77" i="9"/>
  <c r="C77" i="9"/>
  <c r="F73" i="9"/>
  <c r="D73" i="9"/>
  <c r="C73" i="9"/>
  <c r="F44" i="9"/>
  <c r="D44" i="9"/>
  <c r="C44" i="9"/>
  <c r="C15" i="9"/>
  <c r="F26" i="9" s="1"/>
  <c r="D300" i="8"/>
  <c r="C300" i="8"/>
  <c r="C299" i="8"/>
  <c r="C298" i="8"/>
  <c r="C297" i="8"/>
  <c r="C296" i="8"/>
  <c r="C295" i="8"/>
  <c r="C294" i="8"/>
  <c r="D293" i="8"/>
  <c r="C293" i="8"/>
  <c r="F292" i="8"/>
  <c r="C291" i="8"/>
  <c r="D290" i="8"/>
  <c r="C289" i="8"/>
  <c r="F187" i="8"/>
  <c r="F185" i="8"/>
  <c r="F183" i="8"/>
  <c r="F181" i="8"/>
  <c r="F186" i="8"/>
  <c r="F178" i="8"/>
  <c r="F175" i="8"/>
  <c r="F174" i="8"/>
  <c r="F164" i="8"/>
  <c r="G159" i="8"/>
  <c r="G155" i="8"/>
  <c r="G162" i="8"/>
  <c r="F151" i="8"/>
  <c r="G152" i="8"/>
  <c r="G151" i="8"/>
  <c r="G150" i="8"/>
  <c r="G149" i="8"/>
  <c r="G148" i="8"/>
  <c r="G147" i="8"/>
  <c r="G146" i="8"/>
  <c r="G145" i="8"/>
  <c r="G144" i="8"/>
  <c r="G143" i="8"/>
  <c r="G142" i="8"/>
  <c r="G141" i="8"/>
  <c r="G140" i="8"/>
  <c r="G139" i="8"/>
  <c r="G138" i="8"/>
  <c r="G136" i="8"/>
  <c r="F134" i="8"/>
  <c r="F117" i="8"/>
  <c r="F110" i="8"/>
  <c r="G103" i="8"/>
  <c r="F105" i="8"/>
  <c r="G80" i="8"/>
  <c r="F82" i="8"/>
  <c r="G73" i="8"/>
  <c r="F73" i="8"/>
  <c r="F63" i="8"/>
  <c r="F56" i="8"/>
  <c r="G172" i="9" l="1"/>
  <c r="G179" i="9"/>
  <c r="G181" i="9"/>
  <c r="G190" i="9"/>
  <c r="G171" i="9"/>
  <c r="G136" i="11"/>
  <c r="G138" i="11"/>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G101" i="8"/>
  <c r="F119" i="8"/>
  <c r="F142" i="8"/>
  <c r="F145" i="8"/>
  <c r="F80" i="8"/>
  <c r="F114" i="8"/>
  <c r="F118" i="8"/>
  <c r="F126" i="8"/>
  <c r="G153" i="8"/>
  <c r="F178" i="9"/>
  <c r="F280" i="9"/>
  <c r="F150" i="10"/>
  <c r="G117" i="8"/>
  <c r="G133" i="8"/>
  <c r="F103" i="8"/>
  <c r="F112" i="8"/>
  <c r="F116" i="8"/>
  <c r="F120" i="8"/>
  <c r="F122" i="8"/>
  <c r="F128" i="8"/>
  <c r="G131" i="8"/>
  <c r="F135" i="8"/>
  <c r="F71" i="8"/>
  <c r="F74"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77" i="8"/>
  <c r="F152" i="10"/>
  <c r="G195" i="9"/>
  <c r="F42" i="10"/>
  <c r="G37" i="10"/>
  <c r="F153" i="8"/>
  <c r="F144" i="11"/>
  <c r="G157" i="11"/>
  <c r="F179" i="11"/>
  <c r="F157" i="11"/>
  <c r="F127" i="8"/>
  <c r="G179" i="11"/>
  <c r="F58" i="8"/>
  <c r="G127" i="8"/>
  <c r="G100" i="8"/>
  <c r="F37" i="10"/>
  <c r="G296" i="9"/>
  <c r="G230" i="9"/>
  <c r="G309" i="9"/>
  <c r="G208" i="9"/>
  <c r="F15" i="9"/>
  <c r="F230" i="9"/>
  <c r="F296" i="9"/>
  <c r="F309" i="9"/>
  <c r="G331" i="9"/>
  <c r="F331" i="9"/>
  <c r="F208" i="9"/>
  <c r="G77" i="8"/>
  <c r="F220" i="8"/>
  <c r="F208" i="8"/>
  <c r="F195" i="9"/>
</calcChain>
</file>

<file path=xl/sharedStrings.xml><?xml version="1.0" encoding="utf-8"?>
<sst xmlns="http://schemas.openxmlformats.org/spreadsheetml/2006/main" count="3794" uniqueCount="2105">
  <si>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</si>
  <si>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</si>
  <si>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</si>
  <si>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</si>
  <si>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</si>
  <si>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</si>
  <si>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</si>
  <si>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</si>
  <si>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</si>
  <si>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</si>
  <si>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</si>
  <si>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</si>
  <si>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</si>
  <si>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</si>
  <si>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</si>
  <si>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</si>
  <si>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</si>
  <si>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</si>
  <si>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</si>
  <si>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</si>
  <si>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</si>
  <si>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</si>
  <si>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</si>
  <si>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</si>
  <si>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</si>
  <si>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</si>
  <si>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</si>
  <si>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</si>
  <si>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</si>
  <si>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</si>
  <si>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</si>
  <si>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</si>
  <si>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</si>
  <si>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</si>
  <si>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</si>
  <si>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</si>
  <si>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</si>
  <si>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</si>
  <si>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</si>
  <si>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</si>
  <si>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</si>
  <si>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</si>
  <si>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</si>
  <si>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</si>
  <si>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</si>
  <si>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</si>
  <si>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</si>
  <si>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</si>
  <si>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</si>
  <si>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</si>
  <si>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</si>
  <si>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</si>
  <si>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</si>
  <si>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</si>
  <si>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</si>
  <si>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</si>
  <si>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</si>
  <si>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</si>
  <si>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</si>
  <si>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</si>
  <si>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</si>
  <si>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</si>
  <si>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</si>
  <si>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</si>
  <si>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</si>
  <si>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</si>
  <si>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</si>
  <si>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</si>
  <si>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</si>
  <si>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</si>
  <si>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</si>
  <si>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</si>
  <si>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</si>
  <si>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</si>
  <si>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</si>
  <si>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</si>
  <si>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</si>
  <si>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</si>
  <si>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</si>
  <si>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</si>
  <si>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</si>
  <si>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</si>
  <si>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</si>
  <si>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</si>
  <si>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</si>
  <si>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</si>
  <si>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</si>
  <si>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</si>
  <si>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</si>
  <si>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</si>
  <si>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</si>
  <si>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</si>
  <si>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</si>
  <si>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</si>
  <si>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</si>
  <si>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</si>
  <si>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</si>
  <si>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</si>
  <si>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</si>
  <si>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</si>
  <si>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</si>
  <si>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</si>
  <si>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</si>
  <si>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</si>
  <si>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</si>
  <si>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</si>
  <si>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</si>
  <si>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</si>
  <si>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</si>
  <si>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</si>
  <si>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</si>
  <si>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</si>
  <si>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</si>
  <si>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</si>
  <si>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</si>
  <si>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</si>
  <si>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</si>
  <si>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</si>
  <si>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</si>
  <si>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</si>
  <si>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</si>
  <si>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</si>
  <si>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</si>
  <si>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</si>
  <si>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</si>
  <si>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</si>
  <si>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</si>
  <si>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</si>
  <si>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</si>
  <si>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</si>
  <si>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</si>
  <si>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</si>
  <si>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</si>
  <si>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</si>
  <si>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</si>
  <si>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</si>
  <si>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</si>
  <si>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</si>
  <si>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</si>
  <si>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</si>
  <si>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</si>
  <si>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</si>
  <si>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</si>
  <si>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</si>
  <si>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</si>
  <si>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</si>
  <si>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</si>
  <si>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</si>
  <si>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</si>
  <si>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</si>
  <si>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</si>
  <si>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</si>
  <si>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</si>
  <si>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</si>
  <si>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</si>
  <si>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</si>
  <si>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</si>
  <si>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</si>
  <si>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</si>
  <si>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</si>
  <si>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</si>
  <si>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</si>
  <si>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</si>
  <si>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</si>
  <si>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</si>
  <si>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</si>
  <si>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</si>
  <si>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</si>
  <si>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</si>
  <si>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</si>
  <si>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</si>
  <si>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</si>
  <si>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</si>
  <si>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</si>
  <si>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</si>
  <si>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</si>
  <si>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</si>
  <si>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</si>
  <si>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</si>
  <si>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</si>
  <si>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</si>
  <si>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</si>
  <si>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</si>
  <si>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</si>
  <si>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</si>
  <si>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</si>
  <si>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</si>
  <si>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</si>
  <si>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</si>
  <si>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</si>
  <si>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</si>
  <si>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</si>
  <si>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</si>
  <si>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</si>
  <si>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</si>
  <si>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</si>
  <si>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</si>
  <si>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</si>
  <si>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</si>
  <si>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</si>
  <si>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</si>
  <si>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</si>
  <si>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</si>
  <si>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</si>
  <si>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</si>
  <si>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</si>
  <si>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</si>
  <si>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</si>
  <si>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</si>
  <si>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</si>
  <si>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</si>
  <si>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</si>
  <si>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</si>
  <si>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</si>
  <si>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</si>
  <si>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</si>
  <si>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</si>
  <si>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</si>
  <si>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</si>
  <si>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</si>
  <si>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</si>
  <si>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</si>
  <si>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</si>
  <si>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</si>
  <si>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</si>
  <si>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</si>
  <si>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</si>
  <si>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</si>
  <si>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</si>
  <si>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</si>
  <si>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</si>
  <si>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</si>
  <si>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</si>
  <si>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</si>
  <si>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</si>
  <si>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</si>
  <si>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</si>
  <si>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</si>
  <si>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</si>
  <si>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</si>
  <si>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</si>
  <si>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</si>
  <si>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</si>
  <si>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</si>
  <si>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</si>
  <si>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</si>
  <si>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</si>
  <si>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</si>
  <si>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</si>
  <si>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</si>
  <si>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</si>
  <si>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</si>
  <si>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</si>
  <si>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</si>
  <si>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</si>
  <si>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</si>
  <si>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</si>
  <si>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</si>
  <si>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</si>
  <si>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</si>
  <si>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</si>
  <si>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</si>
  <si>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</si>
  <si>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</si>
  <si>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</si>
  <si>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</si>
  <si>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</si>
  <si>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</si>
  <si>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</si>
  <si>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</si>
  <si>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</si>
  <si>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</si>
  <si>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</si>
  <si>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</si>
  <si>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</si>
  <si>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</si>
  <si>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</si>
  <si>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</si>
  <si>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</si>
  <si>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</si>
  <si>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</si>
  <si>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</si>
  <si>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</si>
  <si>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</si>
  <si>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</si>
  <si>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</si>
  <si>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</si>
  <si>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</si>
  <si>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</si>
  <si>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</si>
  <si>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</si>
  <si>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</si>
  <si>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</si>
  <si>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</si>
  <si>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</si>
  <si>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</si>
  <si>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</si>
  <si>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</si>
  <si>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</si>
  <si>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</si>
  <si>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</si>
  <si>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</si>
  <si>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</si>
  <si>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</si>
  <si>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</si>
  <si>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</si>
  <si>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</si>
  <si>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</si>
  <si>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</si>
  <si>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</si>
  <si>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</si>
  <si>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</si>
  <si>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</si>
  <si>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</si>
  <si>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</si>
  <si>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</si>
  <si>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</si>
  <si>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</si>
  <si>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</si>
  <si>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</si>
  <si>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</si>
  <si>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</si>
  <si>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</si>
  <si>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</si>
  <si>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</si>
  <si>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</si>
  <si>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</si>
  <si>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</si>
  <si>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</si>
  <si>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</si>
  <si>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</si>
  <si>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</si>
  <si>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</si>
  <si>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</si>
  <si>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</si>
  <si>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</si>
  <si>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</si>
  <si>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</si>
  <si>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</si>
  <si>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</si>
  <si>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</si>
  <si>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</si>
  <si>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</si>
  <si>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</si>
  <si>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</si>
  <si>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</si>
  <si>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</si>
  <si>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</si>
  <si>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</si>
  <si>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</si>
  <si>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</si>
  <si>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</si>
  <si>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</si>
  <si>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</si>
  <si>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</si>
  <si>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</si>
  <si>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</si>
  <si>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</si>
  <si>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</si>
  <si>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</si>
  <si>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</si>
  <si>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</si>
  <si>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</si>
  <si>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</si>
  <si>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</si>
  <si>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</si>
  <si>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</si>
  <si>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</si>
  <si>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</si>
  <si>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</si>
  <si>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</si>
  <si>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</si>
  <si>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</si>
  <si>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</si>
  <si>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</si>
  <si>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</si>
  <si>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</si>
  <si>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</si>
  <si>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</si>
  <si>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</si>
  <si>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</si>
  <si>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</si>
  <si>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</si>
  <si>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</si>
  <si>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</si>
  <si>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</si>
  <si>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</si>
  <si>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</si>
  <si>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</si>
  <si>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</si>
  <si>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</si>
  <si>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</si>
  <si>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</si>
  <si>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</si>
  <si>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</si>
  <si>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</si>
  <si>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</si>
  <si>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</si>
  <si>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</si>
  <si>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</si>
  <si>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</si>
  <si>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</si>
  <si>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</si>
  <si>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</si>
  <si>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</si>
  <si>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</si>
  <si>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</si>
  <si>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</si>
  <si>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</si>
  <si>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</si>
  <si>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</si>
  <si>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</si>
  <si>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</si>
  <si>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</si>
  <si>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</si>
  <si>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</si>
  <si>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</si>
  <si>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</si>
  <si>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</si>
  <si>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</si>
  <si>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</si>
  <si>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</si>
  <si>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</si>
  <si>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</si>
  <si>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</si>
  <si>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</si>
  <si>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</si>
  <si>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</si>
  <si>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</si>
  <si>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</si>
  <si>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</si>
  <si>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</si>
  <si>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</si>
  <si>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</si>
  <si>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</si>
  <si>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</si>
  <si>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</si>
  <si>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</si>
  <si>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</si>
  <si>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</si>
  <si>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</si>
  <si>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</si>
  <si>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</si>
  <si>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</si>
  <si>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</si>
  <si>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</si>
  <si>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</si>
  <si>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</si>
  <si>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</si>
  <si>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</si>
  <si>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</si>
  <si>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</si>
  <si>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</si>
  <si>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</si>
  <si>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</si>
  <si>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</si>
  <si>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</si>
  <si>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</si>
  <si>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</si>
  <si>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</si>
  <si>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</si>
  <si>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</si>
  <si>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</si>
  <si>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</si>
  <si>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</si>
  <si>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</si>
  <si>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</si>
  <si>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</si>
  <si>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</si>
  <si>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</si>
  <si>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</si>
  <si>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</si>
  <si>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</si>
  <si>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</si>
  <si>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</si>
  <si>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</si>
  <si>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</si>
  <si>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</si>
  <si>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</si>
  <si>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</si>
  <si>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</si>
  <si>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</si>
  <si>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</si>
  <si>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</si>
  <si>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</si>
  <si>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</si>
  <si>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</si>
  <si>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</si>
  <si>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</si>
  <si>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</si>
  <si>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</si>
  <si>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</si>
  <si>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</si>
  <si>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</si>
  <si>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</si>
  <si>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</si>
  <si>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</si>
  <si>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</si>
  <si>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</si>
  <si>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</si>
  <si>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</si>
  <si>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</si>
  <si>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</si>
  <si>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</si>
  <si>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</si>
  <si>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</si>
  <si>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</si>
  <si>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</si>
  <si>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</si>
  <si>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</si>
  <si>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</si>
  <si>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</si>
  <si>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</si>
  <si>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</si>
  <si>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</si>
  <si>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</si>
  <si>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</si>
  <si>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</si>
  <si>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</si>
  <si>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</si>
  <si>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</si>
  <si>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</si>
  <si>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</si>
  <si>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</si>
  <si>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</si>
  <si>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</si>
  <si>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</si>
  <si>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</si>
  <si>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</si>
  <si>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</si>
  <si>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</si>
  <si>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</si>
  <si>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</si>
  <si>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</si>
  <si>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</si>
  <si>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</si>
  <si>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</si>
  <si>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</si>
  <si>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</si>
  <si>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</si>
  <si>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</si>
  <si>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</si>
  <si>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</si>
  <si>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</si>
  <si>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</si>
  <si>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</si>
  <si>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</si>
  <si>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</si>
  <si>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</si>
  <si>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</si>
  <si>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</si>
  <si>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</si>
  <si>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</si>
  <si>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</si>
  <si>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</si>
  <si>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</si>
  <si>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</si>
  <si>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</si>
  <si>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</si>
  <si>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</si>
  <si>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</si>
  <si>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</si>
  <si>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</si>
  <si>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</si>
  <si>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</si>
  <si>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</si>
  <si>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</si>
  <si>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</si>
  <si>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</si>
  <si>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</si>
  <si>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</si>
  <si>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</si>
  <si>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</si>
  <si>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</si>
  <si>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</si>
  <si>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</si>
  <si>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</si>
  <si>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</si>
  <si>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</si>
  <si>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</si>
  <si>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</si>
  <si>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</si>
  <si>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</si>
  <si>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</si>
  <si>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</si>
  <si>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</si>
  <si>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</si>
  <si>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</si>
  <si>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</si>
  <si>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</si>
  <si>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</si>
  <si>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</si>
  <si>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</si>
  <si>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</si>
  <si>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</si>
  <si>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</si>
  <si>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</si>
  <si>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</si>
  <si>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</si>
  <si>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</si>
  <si>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</si>
  <si>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</si>
  <si>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</si>
  <si>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</si>
  <si>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</si>
  <si>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</si>
  <si>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</si>
  <si>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</si>
  <si>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</si>
  <si>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</si>
  <si>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</si>
  <si>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</si>
  <si>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</si>
  <si>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</si>
  <si>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</si>
  <si>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</si>
  <si>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</si>
  <si>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</si>
  <si>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</si>
  <si>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</si>
  <si>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</si>
  <si>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</si>
  <si>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</si>
  <si>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</si>
  <si>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</si>
  <si>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</si>
  <si>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</si>
  <si>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</si>
  <si>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</si>
  <si>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</si>
  <si>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</si>
  <si>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</si>
  <si>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</si>
  <si>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</si>
  <si>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</si>
  <si>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</si>
  <si>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</si>
  <si>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</si>
  <si>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</si>
  <si>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</si>
  <si>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</si>
  <si>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</si>
  <si>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</si>
  <si>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</si>
  <si>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</si>
  <si>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</si>
  <si>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</si>
  <si>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</si>
  <si>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</si>
  <si>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</si>
  <si>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</si>
  <si>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</si>
  <si>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</si>
  <si>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</si>
  <si>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</si>
  <si>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</si>
  <si>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</si>
  <si>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</si>
  <si>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</si>
  <si>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</si>
  <si>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</si>
  <si>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</si>
  <si>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</si>
  <si>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</si>
  <si>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</si>
  <si>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</si>
  <si>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</si>
  <si>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</si>
  <si>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</si>
  <si>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</si>
  <si>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</si>
  <si>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</si>
  <si>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</si>
  <si>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</si>
  <si>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</si>
  <si>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</si>
  <si>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</si>
  <si>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</si>
  <si>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</si>
  <si>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</si>
  <si>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</si>
  <si>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</si>
  <si>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</si>
  <si>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</si>
  <si>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</si>
  <si>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</si>
  <si>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</si>
  <si>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</si>
  <si>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</si>
  <si>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</si>
  <si>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</si>
  <si>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</si>
  <si>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</si>
  <si>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</si>
  <si>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</si>
  <si>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</si>
  <si>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</si>
  <si>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</si>
  <si>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</si>
  <si>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</si>
  <si>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</si>
  <si>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</si>
  <si>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</si>
  <si>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</si>
  <si>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</si>
  <si>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</si>
  <si>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</si>
  <si>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</si>
  <si>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</si>
  <si>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</si>
  <si>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</si>
  <si>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</si>
  <si>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</si>
  <si>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</si>
  <si>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</si>
  <si>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</si>
  <si>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</si>
  <si>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</si>
  <si>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</si>
  <si>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</si>
  <si>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</si>
  <si>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</si>
  <si>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</si>
  <si>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</si>
  <si>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</si>
  <si>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</si>
  <si>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</si>
  <si>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</si>
  <si>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</si>
  <si>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</si>
  <si>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</si>
  <si>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</si>
  <si>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</si>
  <si>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</si>
  <si>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</si>
  <si>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</si>
  <si>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</si>
  <si>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</si>
  <si>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</si>
  <si>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</si>
  <si>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</si>
  <si>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</si>
  <si>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</si>
  <si>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</si>
  <si>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</si>
  <si>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</si>
  <si>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</si>
  <si>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</si>
  <si>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</si>
  <si>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</si>
  <si>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</si>
  <si>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</si>
  <si>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</si>
  <si>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</si>
  <si>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</si>
  <si>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</si>
  <si>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</si>
  <si>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</si>
  <si>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</si>
  <si>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</si>
  <si>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</si>
  <si>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</si>
  <si>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</si>
  <si>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</si>
  <si>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</si>
  <si>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</si>
  <si>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</si>
  <si>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</si>
  <si>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</si>
  <si>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</si>
  <si>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</si>
  <si>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</si>
  <si>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</si>
  <si>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</si>
  <si>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</si>
  <si>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</si>
  <si>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</si>
  <si>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</si>
  <si>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</si>
  <si>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</si>
  <si>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</si>
  <si>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</si>
  <si>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</si>
  <si>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</si>
  <si>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</si>
  <si>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</si>
  <si>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</si>
  <si>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</si>
  <si>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</si>
  <si>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</si>
  <si>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</si>
  <si>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</si>
  <si>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</si>
  <si>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</si>
  <si>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</si>
  <si>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</si>
  <si>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</si>
  <si>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</si>
  <si>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</si>
  <si>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</si>
  <si>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</si>
  <si>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</si>
  <si>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</si>
  <si>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</si>
  <si>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</si>
  <si>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</si>
  <si>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</si>
  <si>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</si>
  <si>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</si>
  <si>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</si>
  <si>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</si>
  <si>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</si>
  <si>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</si>
  <si>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</si>
  <si>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</si>
  <si>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</si>
  <si>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</si>
  <si>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</si>
  <si>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</si>
  <si>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</si>
  <si>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</si>
  <si>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</si>
  <si>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</si>
  <si>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</si>
  <si>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</si>
  <si>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</si>
  <si>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</si>
  <si>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</si>
  <si>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</si>
  <si>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</si>
  <si>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</si>
  <si>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</si>
  <si>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</si>
  <si>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</si>
  <si>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</si>
  <si>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</si>
  <si>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</si>
  <si>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</si>
  <si>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</si>
  <si>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</si>
  <si>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</si>
  <si>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</si>
  <si>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</si>
  <si>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</si>
  <si>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</si>
  <si>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</si>
  <si>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</si>
  <si>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</si>
  <si>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</si>
  <si>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</si>
  <si>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</si>
  <si>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</si>
  <si>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</si>
  <si>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</si>
  <si>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</si>
  <si>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</si>
  <si>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</si>
  <si>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</si>
  <si>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</si>
  <si>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</si>
  <si>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</si>
  <si>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</si>
  <si>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</si>
  <si>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</si>
  <si>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</si>
  <si>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</si>
  <si>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</si>
  <si>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</si>
  <si>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</si>
  <si>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</si>
  <si>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</si>
  <si>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</si>
  <si>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</si>
  <si>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</si>
  <si>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</si>
  <si>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</si>
  <si>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</si>
  <si>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</si>
  <si>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</si>
  <si>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</si>
  <si>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</si>
  <si>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</si>
  <si>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</si>
  <si>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</si>
  <si>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</si>
  <si>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</si>
  <si>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</si>
  <si>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</si>
  <si>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</si>
  <si>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</si>
  <si>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</si>
  <si>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</si>
  <si>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</si>
  <si>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</si>
  <si>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</si>
  <si>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</si>
  <si>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</si>
  <si>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</si>
  <si>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</si>
  <si>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</si>
  <si>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</si>
  <si>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</si>
  <si>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</si>
  <si>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</si>
  <si>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</si>
  <si>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</si>
  <si>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</si>
  <si>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</si>
  <si>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</si>
  <si>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</si>
  <si>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</si>
  <si>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</si>
  <si>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</si>
  <si>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</si>
  <si>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</si>
  <si>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</si>
  <si>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</si>
  <si>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</si>
  <si>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</si>
  <si>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</si>
  <si>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</si>
  <si>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</si>
  <si>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</si>
  <si>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</si>
  <si>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</si>
  <si>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</si>
  <si>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</si>
  <si>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</si>
  <si>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</si>
  <si>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</si>
  <si>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</si>
  <si>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</si>
  <si>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</si>
  <si>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</si>
  <si>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</si>
  <si>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</si>
  <si>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</si>
  <si>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</si>
  <si>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</si>
  <si>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</si>
  <si>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</si>
  <si>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</si>
  <si>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</si>
  <si>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</si>
  <si>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</si>
  <si>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</si>
  <si>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</si>
  <si>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</si>
  <si>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</si>
  <si>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</si>
  <si>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</si>
  <si>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</si>
  <si>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</si>
  <si>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</si>
  <si>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</si>
  <si>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</si>
  <si>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</si>
  <si>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</si>
  <si>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</si>
  <si>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</si>
  <si>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</si>
  <si>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</si>
  <si>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</si>
  <si>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</si>
  <si>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</si>
  <si>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</si>
  <si>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</si>
  <si>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</si>
  <si>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</si>
  <si>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</si>
  <si>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</si>
  <si>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</si>
  <si>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</si>
  <si>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</si>
  <si>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</si>
  <si>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</si>
  <si>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</si>
  <si>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</si>
  <si>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</si>
  <si>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</si>
  <si>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</si>
  <si>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</si>
  <si>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</si>
  <si>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</si>
  <si>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</si>
  <si>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</si>
  <si>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</si>
  <si>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</si>
  <si>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</si>
  <si>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</si>
  <si>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</si>
  <si>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</si>
  <si>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</si>
  <si>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</si>
  <si>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</si>
  <si>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</si>
  <si>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</si>
  <si>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</si>
  <si>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</si>
  <si>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</si>
  <si>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</si>
  <si>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</si>
  <si>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</si>
  <si>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</si>
  <si>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</si>
  <si>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</si>
  <si>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</si>
  <si>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</si>
  <si>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</si>
  <si>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</si>
  <si>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</si>
  <si>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</si>
  <si>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</si>
  <si>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</si>
  <si>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</si>
  <si>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</si>
  <si>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</si>
  <si>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</si>
  <si>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</si>
  <si>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</si>
  <si>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</si>
  <si>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</si>
  <si>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</si>
  <si>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</si>
  <si>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</si>
  <si>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</si>
  <si>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</si>
  <si>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</si>
  <si>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</si>
  <si>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</si>
  <si>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</si>
  <si>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</si>
  <si>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</si>
  <si>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</si>
  <si>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</si>
  <si>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</si>
  <si>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</si>
  <si>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</si>
  <si>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</si>
  <si>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</si>
  <si>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</si>
  <si>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</si>
  <si>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</si>
  <si>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</si>
  <si>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</si>
  <si>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</si>
  <si>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</si>
  <si>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</si>
  <si>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</si>
  <si>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</si>
  <si>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</si>
  <si>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</si>
  <si>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</si>
  <si>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</si>
  <si>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</si>
  <si>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</si>
  <si>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</si>
  <si>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</si>
  <si>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</si>
  <si>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</si>
  <si>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</si>
  <si>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</si>
  <si>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</si>
  <si>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</si>
  <si>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</si>
  <si>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</si>
  <si>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</si>
  <si>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</si>
  <si>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</si>
  <si>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</si>
  <si>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</si>
  <si>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</si>
  <si>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</si>
  <si>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</si>
  <si>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</si>
  <si>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</si>
  <si>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</si>
  <si>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</si>
  <si>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</si>
  <si>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</si>
  <si>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</si>
  <si>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</si>
  <si>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</si>
  <si>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</si>
  <si>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</si>
  <si>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</si>
  <si>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</si>
  <si>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</si>
  <si>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</si>
  <si>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</si>
  <si>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</si>
  <si>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</si>
  <si>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</si>
  <si>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</si>
  <si>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</si>
  <si>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</si>
  <si>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</si>
  <si>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</si>
  <si>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</si>
  <si>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</si>
  <si>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</si>
  <si>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</si>
  <si>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</si>
  <si>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</si>
  <si>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</si>
  <si>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</si>
  <si>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</si>
  <si>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</si>
  <si>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</si>
  <si>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</si>
  <si>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</si>
  <si>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</si>
  <si>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</si>
  <si>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</si>
  <si>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</si>
  <si>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</si>
  <si>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</si>
  <si>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</si>
  <si>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</si>
  <si>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</si>
  <si>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</si>
  <si>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</si>
  <si>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</si>
  <si>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</si>
  <si>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</si>
  <si>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</si>
  <si>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</si>
  <si>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</si>
  <si>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</si>
  <si>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</si>
  <si>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</si>
  <si>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</si>
  <si>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</si>
  <si>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</si>
  <si>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</si>
  <si>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</si>
  <si>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</si>
  <si>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</si>
  <si>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</si>
  <si>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</si>
  <si>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</si>
  <si>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</si>
  <si>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</si>
  <si>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</si>
  <si>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</si>
  <si>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</si>
  <si>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</si>
  <si>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</si>
  <si>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</si>
  <si>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</si>
  <si>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</si>
  <si>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</si>
  <si>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</si>
  <si>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</si>
  <si>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</si>
  <si>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</si>
  <si>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</si>
  <si>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</si>
  <si>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</si>
  <si>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</si>
  <si>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</si>
  <si>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</si>
  <si>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</si>
  <si>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</si>
  <si>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</si>
  <si>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</si>
  <si>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</si>
  <si>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</si>
  <si>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</si>
  <si>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</si>
  <si>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</si>
  <si>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</si>
  <si>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</si>
  <si>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</si>
  <si>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</si>
  <si>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</si>
  <si>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</si>
  <si>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</si>
  <si>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</si>
  <si>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</si>
  <si>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</si>
  <si>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</si>
  <si>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</si>
  <si>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</si>
  <si>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</si>
  <si>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</si>
  <si>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</si>
  <si>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</si>
  <si>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</si>
  <si>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</si>
  <si>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</si>
  <si>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</si>
  <si>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</si>
  <si>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</si>
  <si>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</si>
  <si>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</si>
  <si>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</si>
  <si>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</si>
  <si>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</si>
  <si>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</si>
  <si>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</si>
  <si>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</si>
  <si>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</si>
  <si>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</si>
  <si>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</si>
  <si>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</si>
  <si>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</si>
  <si>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</si>
  <si>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</si>
  <si>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</si>
  <si>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</si>
  <si>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</si>
  <si>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</si>
  <si>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</si>
  <si>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</si>
  <si>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</si>
  <si>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</si>
  <si>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</si>
  <si>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</si>
  <si>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</si>
  <si>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</si>
  <si>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</si>
  <si>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</si>
  <si>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</si>
  <si>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</si>
  <si>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</si>
  <si>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</si>
  <si>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</si>
  <si>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</si>
  <si>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</si>
  <si>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</si>
  <si>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</si>
  <si>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</si>
  <si>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</si>
  <si>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</si>
  <si>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</si>
  <si>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</si>
  <si>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</si>
  <si>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</si>
  <si>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</si>
  <si>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</si>
  <si>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</si>
  <si>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</si>
  <si>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</si>
  <si>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</si>
  <si>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</si>
  <si>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</si>
  <si>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</si>
  <si>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</si>
  <si>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</si>
  <si>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</si>
  <si>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</si>
  <si>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</si>
  <si>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</si>
  <si>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</si>
  <si>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</si>
  <si>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</si>
  <si>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</si>
  <si>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</si>
  <si>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</si>
  <si>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</si>
  <si>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</si>
  <si>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</si>
  <si>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</si>
  <si>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</si>
  <si>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</si>
  <si>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</si>
  <si>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</si>
  <si>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</si>
  <si>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</si>
  <si>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</si>
  <si>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</si>
  <si>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</si>
  <si>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</si>
  <si>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</si>
  <si>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</si>
  <si>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</si>
  <si>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</si>
  <si>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</si>
  <si>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</si>
  <si>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</si>
  <si>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</si>
  <si>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</si>
  <si>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</si>
  <si>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</si>
  <si>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</si>
  <si>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</si>
  <si>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</si>
  <si>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</si>
  <si>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</si>
  <si>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</si>
  <si>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</si>
  <si>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</si>
  <si>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</si>
  <si>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</si>
  <si>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</si>
  <si>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</si>
  <si>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</si>
  <si>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</si>
  <si>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</si>
  <si>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</si>
  <si>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</si>
  <si>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</si>
  <si>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</si>
  <si>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</si>
  <si>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</si>
  <si>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</si>
  <si>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</si>
  <si>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</si>
  <si>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</si>
  <si>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</si>
  <si>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</si>
  <si>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</si>
  <si>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</si>
  <si>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</si>
  <si>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</si>
  <si>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</si>
  <si>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</si>
  <si>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</si>
  <si>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</si>
  <si>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</si>
  <si>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</si>
  <si>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</si>
  <si>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</si>
  <si>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</si>
  <si>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</si>
  <si>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</si>
  <si>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</si>
  <si>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</si>
  <si>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</si>
  <si>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</si>
  <si>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</si>
  <si>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</si>
  <si>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</si>
  <si>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</si>
  <si>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</si>
  <si>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</si>
  <si>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</si>
  <si>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</si>
  <si>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</si>
  <si>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</si>
  <si>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</si>
  <si>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</si>
  <si>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</si>
  <si>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</si>
  <si>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</si>
  <si>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</si>
  <si>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</si>
  <si>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</si>
  <si>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</si>
  <si>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</si>
  <si>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</si>
  <si>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</si>
  <si>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</si>
  <si>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</si>
  <si>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</si>
  <si>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</si>
  <si>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</si>
  <si>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</si>
  <si>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</si>
  <si>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</si>
  <si>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</si>
  <si>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</si>
  <si>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</si>
  <si>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</si>
  <si>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</si>
  <si>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</si>
  <si>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</si>
  <si>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</si>
  <si>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</si>
  <si>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</si>
  <si>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</si>
  <si>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</si>
  <si>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</si>
  <si>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</si>
  <si>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</si>
  <si>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</si>
  <si>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</si>
  <si>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</si>
  <si>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</si>
  <si>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</si>
  <si>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</si>
  <si>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</si>
  <si>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</si>
  <si>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</si>
  <si>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</si>
  <si>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</si>
  <si>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</si>
  <si>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</si>
  <si>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</si>
  <si>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</si>
  <si>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</si>
  <si>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</si>
  <si>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</si>
  <si>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</si>
  <si>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</si>
  <si>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</si>
  <si>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</si>
  <si>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</si>
  <si>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</si>
  <si>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</si>
  <si>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</si>
  <si>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</si>
  <si>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</si>
  <si>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</si>
  <si>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</si>
  <si>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</si>
  <si>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</si>
  <si>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</si>
  <si>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</si>
  <si>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</si>
  <si>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</si>
  <si>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</si>
  <si>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</si>
  <si>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</si>
  <si>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</si>
  <si>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</si>
  <si>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</si>
  <si>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</si>
  <si>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</si>
  <si>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</si>
  <si>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</si>
  <si>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</si>
  <si>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</si>
  <si>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</si>
  <si>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</si>
  <si>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</si>
  <si>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</si>
  <si>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</si>
  <si>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</si>
  <si>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</si>
  <si>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</si>
  <si>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</si>
  <si>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</si>
  <si>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</si>
  <si>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</si>
  <si>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</si>
  <si>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</si>
  <si>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</si>
  <si>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</si>
  <si>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</si>
  <si>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</si>
  <si>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</si>
  <si>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</si>
  <si>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</si>
  <si>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</si>
  <si>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</si>
  <si>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</si>
  <si>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</si>
  <si>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</si>
  <si>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</si>
  <si>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</si>
  <si>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</si>
  <si>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</si>
  <si>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</si>
  <si>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</si>
  <si>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</si>
  <si>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</si>
  <si>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</si>
  <si>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</si>
  <si>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</si>
  <si>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</si>
  <si>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</si>
  <si>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</si>
  <si>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</si>
  <si>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</si>
  <si>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</si>
  <si>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</si>
  <si>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</si>
  <si>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</si>
  <si>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</si>
  <si>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</si>
  <si>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</si>
  <si>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</si>
  <si>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</si>
  <si>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</si>
  <si>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</si>
  <si>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</si>
  <si>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</si>
  <si>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</si>
  <si>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</si>
  <si>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</si>
  <si>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</si>
  <si>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</si>
  <si>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</si>
  <si>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</si>
  <si>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</si>
  <si>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</si>
  <si>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</si>
  <si>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</si>
  <si>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</si>
  <si>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</si>
  <si>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</si>
  <si>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</si>
  <si>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</si>
  <si>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</si>
  <si>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</si>
  <si>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</si>
  <si>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</si>
  <si>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</si>
  <si>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</si>
  <si>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</si>
  <si>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</si>
  <si>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</si>
  <si>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</si>
  <si>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</si>
  <si>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</si>
  <si>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</si>
  <si>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</si>
  <si>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</si>
  <si>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</si>
  <si>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</si>
  <si>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</si>
  <si>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</si>
  <si>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</si>
  <si>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</si>
  <si>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</si>
  <si>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</si>
  <si>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</si>
  <si>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</si>
  <si>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</si>
  <si>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</si>
  <si>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</si>
  <si>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</si>
  <si>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</si>
  <si>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</si>
  <si>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</si>
  <si>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</si>
  <si>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</si>
  <si>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</si>
  <si>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</si>
  <si>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</si>
  <si>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</si>
  <si>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</si>
  <si>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</si>
  <si>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</si>
  <si>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</si>
  <si>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</si>
  <si>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</si>
  <si>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</si>
  <si>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</si>
  <si>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</si>
  <si>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</si>
  <si>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</si>
  <si>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</si>
  <si>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</si>
  <si>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</si>
  <si>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</si>
  <si>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</si>
  <si>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</si>
  <si>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</si>
  <si>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</si>
  <si>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</si>
  <si>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</si>
  <si>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</si>
  <si>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</si>
  <si>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</si>
  <si>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</si>
  <si>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</si>
  <si>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</si>
  <si>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</si>
  <si>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</si>
  <si>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</si>
  <si>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</si>
  <si>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</si>
  <si>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</si>
  <si>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</si>
  <si>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</si>
  <si>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</si>
  <si>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</si>
  <si>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</si>
  <si>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</si>
  <si>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</si>
  <si>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</si>
  <si>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</si>
  <si>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</si>
  <si>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</si>
  <si>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</si>
  <si>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</si>
  <si>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</si>
  <si>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</si>
  <si>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</si>
  <si>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</si>
  <si>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</si>
  <si>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</si>
  <si>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</si>
  <si>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</si>
  <si>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</si>
  <si>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</si>
  <si>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</si>
  <si>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</si>
  <si>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</si>
  <si>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</si>
  <si>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</si>
  <si>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</si>
  <si>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</si>
  <si>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</si>
  <si>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</si>
  <si>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</si>
  <si>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</si>
  <si>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</si>
  <si>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</si>
  <si>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</si>
  <si>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</si>
  <si>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</si>
  <si>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</si>
  <si>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</si>
  <si>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</si>
  <si>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</si>
  <si>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</si>
  <si>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</si>
  <si>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</si>
  <si>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</si>
  <si>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</si>
  <si>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</si>
  <si>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</si>
  <si>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</si>
  <si>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</si>
  <si>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</si>
  <si>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</si>
  <si>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</si>
  <si>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</si>
  <si>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</si>
  <si>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</si>
  <si>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</si>
  <si>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</si>
  <si>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</si>
  <si>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</si>
  <si>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</si>
  <si>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</si>
  <si>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</si>
  <si>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</si>
  <si>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</si>
  <si>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</si>
  <si>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</si>
  <si>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</si>
  <si>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</si>
  <si>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</si>
  <si>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</si>
  <si>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</si>
  <si>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</si>
  <si>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</si>
  <si>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</si>
  <si>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</si>
  <si>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</si>
  <si>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</si>
  <si>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</si>
  <si>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</si>
  <si>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</si>
  <si>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</si>
  <si>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</si>
  <si>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</si>
  <si>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</si>
  <si>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</si>
  <si>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</si>
  <si>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</si>
  <si>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</si>
  <si>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</si>
  <si>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</si>
  <si>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</si>
  <si>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</si>
  <si>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</si>
  <si>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</si>
  <si>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</si>
  <si>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</si>
  <si>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</si>
  <si>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</si>
  <si>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</si>
  <si>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</si>
  <si>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</si>
  <si>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</si>
  <si>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</si>
  <si>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</si>
  <si>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</si>
  <si>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</si>
  <si>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</si>
  <si>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</si>
  <si>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</si>
  <si>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</si>
  <si>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</si>
  <si>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</si>
  <si>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</si>
  <si>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</si>
  <si>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</si>
  <si>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</si>
  <si>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</si>
  <si>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</si>
  <si>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</si>
  <si>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</si>
  <si>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</si>
  <si>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</si>
  <si>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</si>
  <si>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</si>
  <si>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</si>
  <si>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</si>
  <si>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</si>
  <si>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</si>
  <si>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</si>
  <si>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</si>
  <si>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</si>
  <si>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</si>
  <si>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</si>
  <si>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</si>
  <si>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</si>
  <si>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</si>
  <si>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</si>
  <si>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</si>
  <si>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</si>
  <si>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</si>
  <si>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</si>
  <si>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</si>
  <si>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</si>
  <si>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</si>
  <si>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</si>
  <si>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</si>
  <si>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</si>
  <si>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</si>
  <si>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</si>
  <si>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</si>
  <si>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</si>
  <si>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</si>
  <si>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</si>
  <si>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</si>
  <si>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</si>
  <si>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</si>
  <si>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</si>
  <si>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</si>
  <si>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</si>
  <si>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</si>
  <si>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</si>
  <si>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</si>
  <si>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</si>
  <si>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</si>
  <si>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</si>
  <si>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</si>
  <si>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</si>
  <si>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</si>
  <si>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</si>
  <si>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</si>
  <si>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</si>
  <si>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</si>
  <si>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</si>
  <si>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</si>
  <si>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</si>
  <si>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</si>
  <si>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</si>
  <si>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</si>
  <si>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</si>
  <si>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</si>
  <si>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</si>
  <si>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</si>
  <si>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</si>
  <si>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</si>
  <si>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Intesa Sanpaolo S.p.A.</t>
  </si>
  <si>
    <t xml:space="preserve">http://www.group.intesasanpaolo.com/scriptIsir0/si09/eng_index.jsp </t>
  </si>
  <si>
    <t>Y</t>
  </si>
  <si>
    <t>http://www.group.intesasanpaolo.com/scriptIsir0/si09/investor_relations/eng_prospetti.jsp?tabId=OBGpubbCollPort&amp;tabParams=eyd0YWJJZCc6J09CR3B1YmJDb2xsUG9ydCd9</t>
  </si>
  <si>
    <t>&gt;0%</t>
  </si>
  <si>
    <t>Rating Agency Requirement</t>
  </si>
  <si>
    <t xml:space="preserve">http://www.group.intesasanpaolo.com/scriptIsir0/si09/investor_relations/eng_prospetti.jsp?tabId=OBGmutInvRepMulti&amp;tabParams=eyd0YWJJZCc6J09CR211dEludlJlcE11bHRpJ30_  </t>
  </si>
  <si>
    <t>intra-group</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</si>
  <si>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</si>
  <si>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</si>
  <si>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</si>
  <si>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</si>
  <si>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</si>
  <si>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</si>
  <si>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</si>
  <si>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</si>
  <si>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</si>
  <si>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</si>
  <si>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</si>
  <si>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</si>
  <si>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</si>
  <si>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</si>
  <si>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</si>
  <si>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</si>
  <si>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</si>
  <si>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</si>
  <si>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</si>
  <si>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</si>
  <si>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</si>
  <si>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</si>
  <si>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</si>
  <si>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</si>
  <si>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</si>
  <si>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</si>
  <si>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</si>
  <si>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</si>
  <si>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</si>
  <si>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</si>
  <si>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</si>
  <si>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</si>
  <si>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</si>
  <si>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</si>
  <si>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</si>
  <si>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</si>
  <si>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</si>
  <si>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</si>
  <si>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</si>
  <si>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</si>
  <si>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</si>
  <si>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</si>
  <si>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Covered Bond - Breakdown by interest rate - Nominal After Hedging</t>
  </si>
  <si>
    <t>please note that only fixed coupon bonds are hedged (1.5 billion)</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</si>
  <si>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</si>
  <si>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</si>
  <si>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</si>
  <si>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</si>
  <si>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t>Total Balance Sheet Assets</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</si>
  <si>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</si>
  <si>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</si>
  <si>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</si>
  <si>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</si>
  <si>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</si>
  <si>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</si>
  <si>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</si>
  <si>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</si>
  <si>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</si>
  <si>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</si>
  <si>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Jumbo vs other </t>
  </si>
  <si>
    <t xml:space="preserve">by currency </t>
  </si>
  <si>
    <t>Registered  vs  bearer</t>
  </si>
  <si>
    <t xml:space="preserve">by legal final maturity </t>
  </si>
  <si>
    <t>1-5 years</t>
  </si>
  <si>
    <t>Customer deposits (Deposits and current accounts)[1]</t>
  </si>
  <si>
    <r>
      <t>by legal maturity</t>
    </r>
    <r>
      <rPr>
        <sz val="8"/>
        <color rgb="FF000000"/>
        <rFont val="Calibri"/>
        <family val="2"/>
      </rPr>
      <t xml:space="preserve"> </t>
    </r>
  </si>
  <si>
    <t>by currency</t>
  </si>
  <si>
    <t>NA</t>
  </si>
  <si>
    <t xml:space="preserve">Customer loans (amounts) </t>
  </si>
  <si>
    <t>Maturity</t>
  </si>
  <si>
    <t>over 5 years</t>
  </si>
  <si>
    <t>Currency</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</si>
  <si>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</si>
  <si>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</si>
  <si>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</si>
  <si>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</si>
  <si>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</si>
  <si>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</si>
  <si>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</si>
  <si>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</si>
  <si>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</si>
  <si>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</si>
  <si>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</si>
  <si>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</si>
  <si>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</si>
  <si>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</si>
  <si>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</si>
  <si>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</si>
  <si>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</si>
  <si>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</si>
  <si>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</si>
  <si>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</si>
  <si>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</si>
  <si>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</si>
  <si>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</si>
  <si>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</si>
  <si>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</si>
  <si>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</si>
  <si>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</si>
  <si>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</si>
  <si>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</si>
  <si>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</si>
  <si>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</si>
  <si>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</si>
  <si>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</si>
  <si>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</si>
  <si>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</si>
  <si>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</si>
  <si>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</si>
  <si>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</si>
  <si>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</si>
  <si>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</si>
  <si>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</si>
  <si>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</si>
  <si>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</si>
  <si>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</si>
  <si>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</si>
  <si>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</si>
  <si>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</si>
  <si>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</si>
  <si>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</si>
  <si>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</si>
  <si>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</si>
  <si>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</si>
  <si>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</si>
  <si>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</si>
  <si>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</si>
  <si>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</si>
  <si>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</si>
  <si>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</si>
  <si>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</si>
  <si>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</si>
  <si>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</si>
  <si>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</si>
  <si>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</si>
  <si>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</si>
  <si>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</si>
  <si>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</si>
  <si>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</si>
  <si>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</si>
  <si>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</si>
  <si>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</si>
  <si>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</si>
  <si>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</si>
  <si>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</si>
  <si>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</si>
  <si>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</si>
  <si>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</si>
  <si>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</si>
  <si>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</si>
  <si>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</si>
  <si>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</si>
  <si>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</si>
  <si>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</si>
  <si>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</si>
  <si>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</si>
  <si>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</si>
  <si>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</si>
  <si>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</si>
  <si>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</si>
  <si>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</si>
  <si>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</si>
  <si>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</si>
  <si>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</si>
  <si>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</si>
  <si>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</si>
  <si>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</si>
  <si>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</si>
  <si>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</si>
  <si>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</si>
  <si>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</si>
  <si>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</si>
  <si>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</si>
  <si>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</si>
  <si>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</si>
  <si>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</si>
  <si>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</si>
  <si>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</si>
  <si>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</si>
  <si>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</si>
  <si>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</si>
  <si>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</si>
  <si>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</si>
  <si>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</si>
  <si>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</si>
  <si>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</si>
  <si>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</si>
  <si>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</si>
  <si>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</si>
  <si>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</si>
  <si>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</si>
  <si>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</si>
  <si>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</si>
  <si>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</si>
  <si>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</si>
  <si>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</si>
  <si>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</si>
  <si>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</si>
  <si>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</si>
  <si>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</si>
  <si>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</si>
  <si>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</si>
  <si>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</si>
  <si>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</si>
  <si>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</si>
  <si>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</si>
  <si>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</si>
  <si>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</si>
  <si>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</si>
  <si>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</si>
  <si>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</si>
  <si>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</si>
  <si>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</si>
  <si>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</si>
  <si>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</si>
  <si>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</si>
  <si>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</si>
  <si>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</si>
  <si>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</si>
  <si>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</si>
  <si>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</si>
  <si>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</si>
  <si>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</si>
  <si>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</si>
  <si>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</si>
  <si>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</si>
  <si>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</si>
  <si>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</si>
  <si>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</si>
  <si>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</si>
  <si>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</si>
  <si>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</si>
  <si>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</si>
  <si>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</si>
  <si>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</si>
  <si>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</si>
  <si>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</si>
  <si>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</si>
  <si>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</si>
  <si>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</si>
  <si>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</si>
  <si>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</si>
  <si>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</si>
  <si>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</si>
  <si>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</si>
  <si>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</si>
  <si>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</si>
  <si>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</si>
  <si>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</si>
  <si>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</si>
  <si>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</si>
  <si>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</si>
  <si>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</si>
  <si>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</si>
  <si>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</si>
  <si>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</si>
  <si>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</si>
  <si>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</si>
  <si>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</si>
  <si>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</si>
  <si>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</si>
  <si>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</si>
  <si>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</si>
  <si>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</si>
  <si>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</si>
  <si>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</si>
  <si>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</si>
  <si>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</si>
  <si>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</si>
  <si>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</si>
  <si>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</si>
  <si>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</si>
  <si>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</si>
  <si>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</si>
  <si>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</si>
  <si>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</si>
  <si>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</si>
  <si>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</si>
  <si>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</si>
  <si>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</si>
  <si>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</si>
  <si>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</si>
  <si>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</si>
  <si>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</si>
  <si>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</si>
  <si>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</si>
  <si>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</si>
  <si>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</si>
  <si>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</si>
  <si>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</si>
  <si>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</si>
  <si>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</si>
  <si>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</si>
  <si>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</si>
  <si>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</si>
  <si>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</si>
  <si>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</si>
  <si>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</si>
  <si>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BBB-/BBB+/A (low)</t>
  </si>
  <si>
    <t>Senior secured (covered bond) ratings by Moody's, S&amp;P, Fitch</t>
  </si>
  <si>
    <t>A1</t>
  </si>
  <si>
    <t>A2</t>
  </si>
  <si>
    <t>Financial strength ratings by Moody's and Viability Rating by Fitch</t>
  </si>
  <si>
    <t>n.a. / bbb+</t>
  </si>
  <si>
    <t>Sovereign ratings by Moody's, S&amp;P, Fitch, DBRS</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</si>
  <si>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</si>
  <si>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BDO Italia S.p.A.</t>
  </si>
  <si>
    <t>2W8N8UU78PMDQKZENC08</t>
  </si>
  <si>
    <t>Intesa Sanpaolo S.p.A</t>
  </si>
  <si>
    <t>Interest Rate Swap</t>
  </si>
  <si>
    <r>
      <t xml:space="preserve">Key information regarding issuers' balance sheet </t>
    </r>
    <r>
      <rPr>
        <b/>
        <i/>
        <sz val="8"/>
        <color rgb="FF000000"/>
        <rFont val="Calibri"/>
        <family val="2"/>
      </rPr>
      <t xml:space="preserve">(at most </t>
    </r>
  </si>
  <si>
    <t>recent reporting date and for the preceding two fiscal years)</t>
  </si>
  <si>
    <t xml:space="preserve">Gross loans/asset entry of eligible collateral in cover pool in last 6 months and previous year </t>
  </si>
  <si>
    <t>(*) revised data including ISP OBG program</t>
  </si>
  <si>
    <t xml:space="preserve">          Mortgage</t>
  </si>
  <si>
    <t xml:space="preserve">          Public Sector</t>
  </si>
  <si>
    <t xml:space="preserve">          Jumbo</t>
  </si>
  <si>
    <t xml:space="preserve">          Other</t>
  </si>
  <si>
    <t xml:space="preserve">          EUR </t>
  </si>
  <si>
    <t xml:space="preserve">          GBP </t>
  </si>
  <si>
    <t xml:space="preserve">          USD</t>
  </si>
  <si>
    <t xml:space="preserve">          other</t>
  </si>
  <si>
    <t xml:space="preserve">          registered</t>
  </si>
  <si>
    <t xml:space="preserve">          bearer</t>
  </si>
  <si>
    <t xml:space="preserve">          1-5 years</t>
  </si>
  <si>
    <t xml:space="preserve">          5-10 years</t>
  </si>
  <si>
    <t xml:space="preserve">          over 10 years</t>
  </si>
  <si>
    <t xml:space="preserve">          up to 30 days</t>
  </si>
  <si>
    <t xml:space="preserve">          up to 1 year</t>
  </si>
  <si>
    <t xml:space="preserve">          1 year and beyond</t>
  </si>
  <si>
    <r>
      <t>Composition by</t>
    </r>
    <r>
      <rPr>
        <vertAlign val="superscript"/>
        <sz val="10"/>
        <color rgb="FF000000"/>
        <rFont val="Calibri"/>
        <family val="2"/>
      </rPr>
      <t>1</t>
    </r>
  </si>
  <si>
    <t xml:space="preserve">          0 &lt;= 1 year</t>
  </si>
  <si>
    <t xml:space="preserve">          &lt; 1 &lt;= 5 years</t>
  </si>
  <si>
    <t xml:space="preserve">          over 5 years</t>
  </si>
  <si>
    <t xml:space="preserve">          EUR</t>
  </si>
  <si>
    <t>Baa1 / BBB/BBB/ BBB (high)</t>
  </si>
  <si>
    <t>Baa2/BBB/BBB/BBB</t>
  </si>
  <si>
    <t>2018 version</t>
  </si>
  <si>
    <t>HTT 2018</t>
  </si>
  <si>
    <t>Baa2/BBB/BBB/BBB (high)</t>
  </si>
  <si>
    <t>n.a. / bbb</t>
  </si>
  <si>
    <t>Reporting Date: 31/10/2018</t>
  </si>
  <si>
    <t>Cut-off Date: 31/10/2018</t>
  </si>
  <si>
    <t>Baa3/BBB/BBB/BBB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</si>
</sst>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 #,##0.00_ ;_ * \-#,##0.00_ ;_ * &quot;-&quot;??_ ;_ @_ "/>
    <numFmt numFmtId="166" formatCode="0.000%"/>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8"/>
      <color theme="1"/>
      <name val="Calibri"/>
      <family val="2"/>
    </font>
    <font>
      <u/>
      <sz val="8"/>
      <color rgb="FF000000"/>
      <name val="Calibri"/>
      <family val="2"/>
    </font>
    <font>
      <sz val="12"/>
      <color theme="1"/>
      <name val="Times New Roman"/>
      <family val="1"/>
    </font>
    <font>
      <sz val="10"/>
      <color theme="1"/>
      <name val="Times New Roman"/>
      <family val="1"/>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8"/>
      <color theme="1"/>
      <name val="Times New Roman"/>
      <family val="1"/>
    </font>
    <font>
      <i/>
      <sz val="8"/>
      <color theme="1"/>
      <name val="Calibri"/>
      <family val="2"/>
    </font>
    <font>
      <b/>
      <sz val="8"/>
      <color theme="1"/>
      <name val="Calibri"/>
      <family val="2"/>
    </font>
    <font>
      <sz val="7"/>
      <color rgb="FF000000"/>
      <name val="Calibri"/>
      <family val="2"/>
    </font>
    <font>
      <vertAlign val="superscript"/>
      <sz val="10"/>
      <color rgb="FF000000"/>
      <name val="Calibri"/>
      <family val="2"/>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
      <patternFill patternType="solid">
        <fgColor rgb="FF80808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rgb="FF000000"/>
      </bottom>
      <diagonal/>
    </border>
    <border>
      <left/>
      <right/>
      <top/>
      <bottom style="thick">
        <color rgb="FF000000"/>
      </bottom>
      <diagonal/>
    </border>
    <border>
      <left/>
      <right/>
      <top style="thick">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ck">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3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51" fillId="0" borderId="22" xfId="0" applyFont="1" applyBorder="1" applyAlignment="1">
      <alignment horizontal="center" vertical="center"/>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11" borderId="8" xfId="0" applyFont="1" applyFill="1" applyBorder="1" applyAlignment="1">
      <alignment horizontal="center" vertical="center" wrapText="1"/>
    </xf>
    <xf numFmtId="10" fontId="54" fillId="0" borderId="8" xfId="0" applyNumberFormat="1" applyFont="1" applyBorder="1" applyAlignment="1">
      <alignment horizontal="center" vertical="center" wrapText="1"/>
    </xf>
    <xf numFmtId="0" fontId="51" fillId="9" borderId="24" xfId="0" applyFont="1" applyFill="1" applyBorder="1" applyAlignment="1">
      <alignment vertical="center" wrapText="1"/>
    </xf>
    <xf numFmtId="0" fontId="54" fillId="9" borderId="8" xfId="0" applyFont="1" applyFill="1" applyBorder="1" applyAlignment="1">
      <alignment horizontal="center" vertical="center" wrapText="1"/>
    </xf>
    <xf numFmtId="0" fontId="53" fillId="9" borderId="24" xfId="0" applyFont="1" applyFill="1" applyBorder="1" applyAlignment="1">
      <alignment horizontal="justify" vertical="center" wrapText="1"/>
    </xf>
    <xf numFmtId="0" fontId="54" fillId="0" borderId="24" xfId="0" applyFont="1" applyBorder="1" applyAlignment="1">
      <alignment horizontal="justify" vertical="center" wrapText="1"/>
    </xf>
    <xf numFmtId="0" fontId="56" fillId="0" borderId="24" xfId="0" applyFont="1" applyBorder="1" applyAlignment="1">
      <alignment vertical="center" wrapText="1"/>
    </xf>
    <xf numFmtId="0" fontId="54" fillId="0" borderId="24" xfId="0" applyFont="1" applyBorder="1" applyAlignment="1">
      <alignment horizontal="left" vertical="center" wrapText="1" indent="3"/>
    </xf>
    <xf numFmtId="0" fontId="54" fillId="0" borderId="8" xfId="0" applyFont="1" applyBorder="1" applyAlignment="1">
      <alignment horizontal="center" vertical="center" wrapText="1"/>
    </xf>
    <xf numFmtId="0" fontId="14" fillId="0" borderId="24" xfId="2" applyBorder="1" applyAlignment="1">
      <alignment horizontal="justify" vertical="center" wrapText="1"/>
    </xf>
    <xf numFmtId="0" fontId="54" fillId="0" borderId="24" xfId="0" applyFont="1" applyBorder="1" applyAlignment="1">
      <alignment horizontal="left" vertical="center" wrapText="1" indent="6"/>
    </xf>
    <xf numFmtId="0" fontId="53" fillId="9" borderId="24" xfId="0" applyFont="1" applyFill="1" applyBorder="1" applyAlignment="1">
      <alignment vertical="center" wrapText="1"/>
    </xf>
    <xf numFmtId="0" fontId="54" fillId="0" borderId="0" xfId="0" applyFont="1" applyAlignment="1">
      <alignment horizontal="justify" vertical="center" wrapText="1"/>
    </xf>
    <xf numFmtId="0" fontId="54" fillId="0" borderId="0" xfId="0" applyFont="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xf>
    <xf numFmtId="0" fontId="49" fillId="8" borderId="23" xfId="0" applyFont="1" applyFill="1" applyBorder="1" applyAlignment="1">
      <alignment horizontal="justify" vertical="center" wrapText="1"/>
    </xf>
    <xf numFmtId="0" fontId="52" fillId="9" borderId="24" xfId="0" applyFont="1" applyFill="1" applyBorder="1" applyAlignment="1">
      <alignment vertical="center" wrapText="1"/>
    </xf>
    <xf numFmtId="0" fontId="61" fillId="0" borderId="24" xfId="0" applyFont="1" applyBorder="1" applyAlignment="1">
      <alignment vertical="center" wrapText="1"/>
    </xf>
    <xf numFmtId="0" fontId="55" fillId="0" borderId="24" xfId="0" applyFont="1" applyBorder="1" applyAlignment="1">
      <alignment vertical="center" wrapText="1"/>
    </xf>
    <xf numFmtId="0" fontId="62" fillId="9" borderId="24" xfId="0" applyFont="1" applyFill="1" applyBorder="1" applyAlignment="1">
      <alignment vertical="center" wrapText="1"/>
    </xf>
    <xf numFmtId="0" fontId="52" fillId="0" borderId="24" xfId="0" applyFont="1" applyBorder="1" applyAlignment="1">
      <alignment horizontal="justify" vertical="center" wrapText="1"/>
    </xf>
    <xf numFmtId="10" fontId="64" fillId="0" borderId="8" xfId="0" applyNumberFormat="1" applyFont="1" applyBorder="1" applyAlignment="1">
      <alignment horizontal="right" vertical="center" wrapText="1"/>
    </xf>
    <xf numFmtId="0" fontId="0" fillId="0" borderId="5" xfId="0" applyBorder="1"/>
    <xf numFmtId="0" fontId="0" fillId="0" borderId="8" xfId="0" applyBorder="1"/>
    <xf numFmtId="0" fontId="55" fillId="0" borderId="8" xfId="0" applyFont="1" applyBorder="1" applyAlignment="1">
      <alignment vertical="center" wrapText="1"/>
    </xf>
    <xf numFmtId="0" fontId="54" fillId="0" borderId="5" xfId="0" applyFont="1" applyBorder="1" applyAlignment="1">
      <alignment horizontal="center" vertical="center" wrapText="1"/>
    </xf>
    <xf numFmtId="0" fontId="64" fillId="0" borderId="8" xfId="0" applyFont="1" applyBorder="1" applyAlignment="1">
      <alignment horizontal="right" vertical="center" wrapText="1"/>
    </xf>
    <xf numFmtId="4" fontId="54" fillId="0" borderId="8" xfId="0" applyNumberFormat="1" applyFont="1" applyBorder="1" applyAlignment="1">
      <alignment horizontal="center" vertical="center" wrapText="1"/>
    </xf>
    <xf numFmtId="0" fontId="66" fillId="0" borderId="0" xfId="0" applyFont="1" applyAlignment="1">
      <alignment vertical="center"/>
    </xf>
    <xf numFmtId="0" fontId="57" fillId="9" borderId="8" xfId="0" applyFont="1" applyFill="1" applyBorder="1" applyAlignment="1">
      <alignment horizontal="center" vertical="center" wrapText="1"/>
    </xf>
    <xf numFmtId="0" fontId="58" fillId="9" borderId="8" xfId="0" applyFont="1" applyFill="1" applyBorder="1" applyAlignment="1">
      <alignment vertical="top" wrapText="1"/>
    </xf>
    <xf numFmtId="0" fontId="57" fillId="11" borderId="8" xfId="0" applyFont="1" applyFill="1" applyBorder="1" applyAlignment="1">
      <alignment horizontal="center" vertical="center" wrapText="1"/>
    </xf>
    <xf numFmtId="0" fontId="14" fillId="0" borderId="0" xfId="2" applyAlignment="1">
      <alignment vertical="center"/>
    </xf>
    <xf numFmtId="166" fontId="2" fillId="0" borderId="0" xfId="1" applyNumberFormat="1" applyFont="1" applyFill="1" applyBorder="1" applyAlignment="1">
      <alignment horizontal="center" vertical="center" wrapText="1"/>
    </xf>
    <xf numFmtId="164" fontId="2" fillId="0" borderId="0" xfId="9"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0" fontId="54" fillId="0" borderId="25" xfId="0" applyFont="1" applyBorder="1" applyAlignment="1">
      <alignment vertical="center" wrapText="1"/>
    </xf>
    <xf numFmtId="0" fontId="54" fillId="0" borderId="24" xfId="0" applyFont="1" applyBorder="1" applyAlignment="1">
      <alignment vertical="center" wrapText="1"/>
    </xf>
    <xf numFmtId="0" fontId="51" fillId="0" borderId="22" xfId="0" applyFont="1" applyBorder="1" applyAlignment="1">
      <alignment horizontal="right" vertical="center"/>
    </xf>
    <xf numFmtId="0" fontId="52" fillId="9" borderId="25" xfId="0" applyFont="1" applyFill="1" applyBorder="1" applyAlignment="1">
      <alignment vertical="center"/>
    </xf>
    <xf numFmtId="14" fontId="51" fillId="9" borderId="5" xfId="0" applyNumberFormat="1" applyFont="1" applyFill="1" applyBorder="1" applyAlignment="1">
      <alignment horizontal="right" vertical="center" wrapText="1"/>
    </xf>
    <xf numFmtId="0" fontId="53" fillId="9" borderId="24" xfId="0" applyFont="1" applyFill="1" applyBorder="1" applyAlignment="1">
      <alignment vertical="center"/>
    </xf>
    <xf numFmtId="0" fontId="51" fillId="9" borderId="8" xfId="0" applyFont="1" applyFill="1" applyBorder="1" applyAlignment="1">
      <alignment horizontal="right" vertical="center" wrapText="1"/>
    </xf>
    <xf numFmtId="3" fontId="54" fillId="0" borderId="8" xfId="0" applyNumberFormat="1" applyFont="1" applyBorder="1" applyAlignment="1">
      <alignment horizontal="right" vertical="center" wrapText="1"/>
    </xf>
    <xf numFmtId="0" fontId="67" fillId="0" borderId="24" xfId="0" applyFont="1" applyBorder="1" applyAlignment="1">
      <alignment vertical="center" wrapText="1"/>
    </xf>
    <xf numFmtId="0" fontId="54" fillId="11" borderId="8" xfId="0" applyFont="1" applyFill="1" applyBorder="1" applyAlignment="1">
      <alignment horizontal="right" vertical="center" wrapText="1"/>
    </xf>
    <xf numFmtId="10" fontId="54" fillId="0" borderId="8" xfId="0" applyNumberFormat="1" applyFont="1" applyBorder="1" applyAlignment="1">
      <alignment horizontal="right" vertical="center" wrapText="1"/>
    </xf>
    <xf numFmtId="0" fontId="54" fillId="9" borderId="8" xfId="0" applyFont="1" applyFill="1" applyBorder="1" applyAlignment="1">
      <alignment horizontal="right" vertical="center" wrapText="1"/>
    </xf>
    <xf numFmtId="14" fontId="51" fillId="9" borderId="8" xfId="0" applyNumberFormat="1" applyFont="1" applyFill="1" applyBorder="1" applyAlignment="1">
      <alignment horizontal="right" vertical="center" wrapText="1"/>
    </xf>
    <xf numFmtId="0" fontId="54" fillId="0" borderId="8" xfId="0" applyFont="1" applyBorder="1" applyAlignment="1">
      <alignment horizontal="right" vertical="center" wrapText="1"/>
    </xf>
    <xf numFmtId="3" fontId="55" fillId="0" borderId="8" xfId="0" applyNumberFormat="1" applyFont="1" applyBorder="1" applyAlignment="1">
      <alignment horizontal="right" vertical="center" wrapText="1"/>
    </xf>
    <xf numFmtId="2" fontId="54" fillId="0" borderId="8" xfId="0" applyNumberFormat="1" applyFont="1" applyBorder="1" applyAlignment="1">
      <alignment horizontal="center" vertical="center" wrapText="1"/>
    </xf>
    <xf numFmtId="4" fontId="0" fillId="0" borderId="0" xfId="0" applyNumberFormat="1"/>
    <xf numFmtId="0" fontId="65" fillId="0" borderId="27" xfId="0" applyFont="1" applyBorder="1" applyAlignment="1">
      <alignment vertical="center" wrapText="1"/>
    </xf>
    <xf numFmtId="0" fontId="55" fillId="0" borderId="0" xfId="0" applyFont="1" applyBorder="1" applyAlignment="1">
      <alignment vertical="center" wrapText="1"/>
    </xf>
    <xf numFmtId="0" fontId="55" fillId="0" borderId="28" xfId="0" applyFont="1" applyBorder="1" applyAlignment="1">
      <alignment vertical="center" wrapText="1"/>
    </xf>
    <xf numFmtId="0" fontId="65" fillId="0" borderId="29" xfId="0" applyFont="1" applyBorder="1" applyAlignment="1">
      <alignment vertical="center" wrapText="1"/>
    </xf>
    <xf numFmtId="0" fontId="55" fillId="0" borderId="7" xfId="0" applyFont="1" applyBorder="1" applyAlignment="1">
      <alignment vertical="center" wrapText="1"/>
    </xf>
    <xf numFmtId="10" fontId="65" fillId="0" borderId="30" xfId="0" applyNumberFormat="1" applyFont="1" applyBorder="1" applyAlignment="1">
      <alignment horizontal="center" vertical="center" wrapText="1"/>
    </xf>
    <xf numFmtId="10" fontId="54" fillId="0" borderId="25" xfId="0" applyNumberFormat="1" applyFont="1" applyBorder="1" applyAlignment="1">
      <alignment horizontal="center" vertical="center" wrapText="1"/>
    </xf>
    <xf numFmtId="9" fontId="55" fillId="0" borderId="31" xfId="0" applyNumberFormat="1" applyFont="1" applyBorder="1" applyAlignment="1">
      <alignment horizontal="center" vertical="center" wrapText="1"/>
    </xf>
    <xf numFmtId="10" fontId="65" fillId="0" borderId="32" xfId="0" applyNumberFormat="1" applyFont="1" applyBorder="1" applyAlignment="1">
      <alignment horizontal="center" vertical="center" wrapText="1"/>
    </xf>
    <xf numFmtId="9" fontId="55" fillId="0" borderId="25" xfId="0" applyNumberFormat="1" applyFont="1" applyBorder="1" applyAlignment="1">
      <alignment horizontal="center" vertical="center" wrapText="1"/>
    </xf>
    <xf numFmtId="10" fontId="55" fillId="0" borderId="25" xfId="0" applyNumberFormat="1" applyFont="1" applyBorder="1" applyAlignment="1">
      <alignment horizontal="center" vertical="center" wrapText="1"/>
    </xf>
    <xf numFmtId="9" fontId="54" fillId="0" borderId="25" xfId="0" applyNumberFormat="1" applyFont="1" applyBorder="1" applyAlignment="1">
      <alignment horizontal="center" vertical="center" wrapText="1"/>
    </xf>
    <xf numFmtId="10" fontId="54" fillId="0" borderId="24" xfId="0" applyNumberFormat="1" applyFont="1" applyBorder="1" applyAlignment="1">
      <alignment horizontal="center" vertical="center" wrapText="1"/>
    </xf>
    <xf numFmtId="0" fontId="69" fillId="0" borderId="0" xfId="0" applyFont="1" applyFill="1" applyBorder="1" applyAlignment="1">
      <alignment horizontal="center" vertical="center"/>
    </xf>
    <xf numFmtId="0" fontId="69" fillId="0" borderId="0" xfId="0" applyFont="1" applyFill="1" applyBorder="1" applyAlignment="1" applyProtection="1">
      <alignment horizontal="center" vertical="center"/>
    </xf>
    <xf numFmtId="0" fontId="54" fillId="0" borderId="8"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4" fillId="0" borderId="20" xfId="0" applyFont="1" applyBorder="1" applyAlignment="1">
      <alignment vertical="center" wrapText="1"/>
    </xf>
    <xf numFmtId="0" fontId="54" fillId="0" borderId="24" xfId="0" applyFont="1" applyBorder="1" applyAlignment="1">
      <alignment vertical="center" wrapText="1"/>
    </xf>
    <xf numFmtId="0" fontId="54" fillId="0" borderId="20"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vertical="center" wrapText="1"/>
    </xf>
    <xf numFmtId="0" fontId="54" fillId="0" borderId="21"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11" borderId="21" xfId="0" applyFont="1" applyFill="1" applyBorder="1" applyAlignment="1">
      <alignment horizontal="center" vertical="center" wrapText="1"/>
    </xf>
    <xf numFmtId="0" fontId="54" fillId="11" borderId="26" xfId="0" applyFont="1" applyFill="1" applyBorder="1" applyAlignment="1">
      <alignment horizontal="center" vertical="center" wrapText="1"/>
    </xf>
    <xf numFmtId="0" fontId="54" fillId="11" borderId="22" xfId="0" applyFont="1" applyFill="1" applyBorder="1" applyAlignment="1">
      <alignment horizontal="center" vertical="center" wrapText="1"/>
    </xf>
    <xf numFmtId="0" fontId="54" fillId="0" borderId="20" xfId="0" applyFont="1" applyBorder="1" applyAlignment="1">
      <alignment horizontal="left" vertical="center" wrapText="1" indent="3"/>
    </xf>
    <xf numFmtId="0" fontId="54" fillId="0" borderId="25" xfId="0" applyFont="1" applyBorder="1" applyAlignment="1">
      <alignment horizontal="left" vertical="center" wrapText="1" indent="3"/>
    </xf>
    <xf numFmtId="0" fontId="54" fillId="0" borderId="24" xfId="0" applyFont="1" applyBorder="1" applyAlignment="1">
      <alignment horizontal="left" vertical="center" wrapText="1" indent="3"/>
    </xf>
    <xf numFmtId="0" fontId="54" fillId="0" borderId="5" xfId="0" applyFont="1" applyBorder="1" applyAlignment="1">
      <alignment horizontal="center" vertical="center" wrapText="1"/>
    </xf>
    <xf numFmtId="0" fontId="54" fillId="0" borderId="8" xfId="0" applyFont="1" applyBorder="1" applyAlignment="1">
      <alignment horizontal="center" vertical="center" wrapText="1"/>
    </xf>
    <xf numFmtId="0" fontId="57" fillId="11" borderId="21" xfId="0" applyFont="1" applyFill="1" applyBorder="1" applyAlignment="1">
      <alignment horizontal="center" vertical="center" wrapText="1"/>
    </xf>
    <xf numFmtId="0" fontId="57" fillId="11" borderId="26" xfId="0" applyFont="1" applyFill="1" applyBorder="1" applyAlignment="1">
      <alignment horizontal="center" vertical="center" wrapText="1"/>
    </xf>
    <xf numFmtId="0" fontId="57" fillId="11" borderId="22" xfId="0" applyFont="1" applyFill="1" applyBorder="1" applyAlignment="1">
      <alignment horizontal="center" vertical="center" wrapText="1"/>
    </xf>
    <xf numFmtId="0" fontId="54" fillId="12" borderId="21" xfId="0" applyFont="1" applyFill="1" applyBorder="1" applyAlignment="1">
      <alignment horizontal="center" vertical="center" wrapText="1"/>
    </xf>
    <xf numFmtId="0" fontId="54" fillId="12" borderId="26" xfId="0" applyFont="1" applyFill="1" applyBorder="1" applyAlignment="1">
      <alignment horizontal="center" vertical="center" wrapText="1"/>
    </xf>
    <xf numFmtId="0" fontId="54" fillId="12" borderId="22" xfId="0" applyFont="1" applyFill="1" applyBorder="1" applyAlignment="1">
      <alignment horizontal="center" vertical="center" wrapText="1"/>
    </xf>
    <xf numFmtId="0" fontId="57" fillId="0" borderId="21"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2" xfId="0" applyFont="1" applyBorder="1" applyAlignment="1">
      <alignment horizontal="center" vertical="center" wrapText="1"/>
    </xf>
    <xf numFmtId="0" fontId="57" fillId="12" borderId="21" xfId="0" applyFont="1" applyFill="1" applyBorder="1" applyAlignment="1">
      <alignment horizontal="center" vertical="center" wrapText="1"/>
    </xf>
    <xf numFmtId="0" fontId="57" fillId="12" borderId="26" xfId="0" applyFont="1" applyFill="1" applyBorder="1" applyAlignment="1">
      <alignment horizontal="center" vertical="center" wrapText="1"/>
    </xf>
    <xf numFmtId="0" fontId="57" fillId="12" borderId="22" xfId="0" applyFont="1" applyFill="1" applyBorder="1" applyAlignment="1">
      <alignment horizontal="center" vertical="center" wrapText="1"/>
    </xf>
    <xf numFmtId="0" fontId="57" fillId="12" borderId="21" xfId="0" applyFont="1" applyFill="1" applyBorder="1" applyAlignment="1">
      <alignment vertical="center" wrapText="1"/>
    </xf>
    <xf numFmtId="0" fontId="57" fillId="12" borderId="26" xfId="0" applyFont="1" applyFill="1" applyBorder="1" applyAlignment="1">
      <alignment vertical="center" wrapText="1"/>
    </xf>
    <xf numFmtId="0" fontId="57" fillId="12" borderId="22" xfId="0" applyFont="1" applyFill="1" applyBorder="1" applyAlignment="1">
      <alignment vertical="center" wrapText="1"/>
    </xf>
    <xf numFmtId="0" fontId="57" fillId="9" borderId="21" xfId="0" applyFont="1" applyFill="1" applyBorder="1" applyAlignment="1">
      <alignment horizontal="center" vertical="center" wrapText="1"/>
    </xf>
    <xf numFmtId="0" fontId="57" fillId="9" borderId="26" xfId="0" applyFont="1" applyFill="1" applyBorder="1" applyAlignment="1">
      <alignment horizontal="center" vertical="center" wrapText="1"/>
    </xf>
    <xf numFmtId="0" fontId="57" fillId="9" borderId="22" xfId="0" applyFont="1" applyFill="1" applyBorder="1" applyAlignment="1">
      <alignment horizontal="center" vertical="center" wrapText="1"/>
    </xf>
    <xf numFmtId="0" fontId="54" fillId="10" borderId="21" xfId="0" applyFont="1" applyFill="1" applyBorder="1" applyAlignment="1">
      <alignment horizontal="center" vertical="center" wrapText="1"/>
    </xf>
    <xf numFmtId="0" fontId="54" fillId="10" borderId="26" xfId="0" applyFont="1" applyFill="1" applyBorder="1" applyAlignment="1">
      <alignment horizontal="center" vertical="center" wrapText="1"/>
    </xf>
    <xf numFmtId="0" fontId="54" fillId="10" borderId="22" xfId="0" applyFont="1" applyFill="1" applyBorder="1" applyAlignment="1">
      <alignment horizontal="center" vertical="center" wrapText="1"/>
    </xf>
    <xf numFmtId="3" fontId="55" fillId="0" borderId="21" xfId="0" applyNumberFormat="1" applyFont="1" applyBorder="1" applyAlignment="1">
      <alignment horizontal="center" vertical="center" wrapText="1"/>
    </xf>
    <xf numFmtId="3" fontId="55" fillId="0" borderId="26" xfId="0" applyNumberFormat="1" applyFont="1" applyBorder="1" applyAlignment="1">
      <alignment horizontal="center" vertical="center" wrapText="1"/>
    </xf>
    <xf numFmtId="3" fontId="55" fillId="0" borderId="22"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1" xfId="0" applyFont="1" applyBorder="1" applyAlignment="1">
      <alignment horizontal="center" vertical="center" wrapText="1"/>
    </xf>
    <xf numFmtId="0" fontId="54" fillId="9" borderId="21" xfId="0" applyFont="1" applyFill="1" applyBorder="1" applyAlignment="1">
      <alignment horizontal="center" vertical="center" wrapText="1"/>
    </xf>
    <xf numFmtId="0" fontId="54" fillId="9" borderId="26" xfId="0" applyFont="1" applyFill="1" applyBorder="1" applyAlignment="1">
      <alignment horizontal="center" vertical="center" wrapText="1"/>
    </xf>
    <xf numFmtId="0" fontId="54" fillId="9" borderId="22" xfId="0" applyFont="1" applyFill="1" applyBorder="1" applyAlignment="1">
      <alignment horizontal="center" vertical="center" wrapText="1"/>
    </xf>
    <xf numFmtId="4" fontId="54" fillId="0" borderId="21" xfId="0" applyNumberFormat="1" applyFont="1" applyBorder="1" applyAlignment="1">
      <alignment horizontal="center" vertical="center" wrapText="1"/>
    </xf>
    <xf numFmtId="4" fontId="54" fillId="0" borderId="26" xfId="0" applyNumberFormat="1" applyFont="1" applyBorder="1" applyAlignment="1">
      <alignment horizontal="center" vertical="center" wrapText="1"/>
    </xf>
    <xf numFmtId="4" fontId="54" fillId="0" borderId="22" xfId="0" applyNumberFormat="1" applyFont="1" applyBorder="1" applyAlignment="1">
      <alignment horizontal="center" vertical="center" wrapText="1"/>
    </xf>
    <xf numFmtId="4" fontId="54" fillId="0" borderId="21" xfId="0" applyNumberFormat="1" applyFont="1" applyFill="1" applyBorder="1" applyAlignment="1">
      <alignment horizontal="center" vertical="center" wrapText="1"/>
    </xf>
    <xf numFmtId="4" fontId="54" fillId="0" borderId="26" xfId="0" applyNumberFormat="1" applyFont="1" applyFill="1" applyBorder="1" applyAlignment="1">
      <alignment horizontal="center" vertical="center" wrapText="1"/>
    </xf>
    <xf numFmtId="4" fontId="54" fillId="0" borderId="22" xfId="0" applyNumberFormat="1" applyFont="1" applyFill="1" applyBorder="1" applyAlignment="1">
      <alignment horizontal="center" vertical="center" wrapText="1"/>
    </xf>
    <xf numFmtId="9" fontId="54" fillId="0" borderId="21" xfId="0" applyNumberFormat="1" applyFont="1" applyBorder="1" applyAlignment="1">
      <alignment horizontal="center" vertical="center" wrapText="1"/>
    </xf>
    <xf numFmtId="9" fontId="54" fillId="0" borderId="26" xfId="0" applyNumberFormat="1" applyFont="1" applyBorder="1" applyAlignment="1">
      <alignment horizontal="center" vertical="center" wrapText="1"/>
    </xf>
    <xf numFmtId="9" fontId="54" fillId="0" borderId="22"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10" fontId="55" fillId="4" borderId="21" xfId="0" applyNumberFormat="1" applyFont="1" applyFill="1" applyBorder="1" applyAlignment="1">
      <alignment horizontal="center" vertical="center" wrapText="1"/>
    </xf>
    <xf numFmtId="10" fontId="55" fillId="4" borderId="26" xfId="0" applyNumberFormat="1" applyFont="1" applyFill="1" applyBorder="1" applyAlignment="1">
      <alignment horizontal="center" vertical="center" wrapText="1"/>
    </xf>
    <xf numFmtId="10" fontId="55" fillId="4" borderId="22" xfId="0" applyNumberFormat="1" applyFont="1" applyFill="1" applyBorder="1" applyAlignment="1">
      <alignment horizontal="center" vertical="center" wrapText="1"/>
    </xf>
    <xf numFmtId="0" fontId="60" fillId="0" borderId="21"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2" xfId="0" applyFont="1" applyBorder="1" applyAlignment="1">
      <alignment horizontal="center" vertical="center" wrapText="1"/>
    </xf>
    <xf numFmtId="10" fontId="55" fillId="0" borderId="21" xfId="0" applyNumberFormat="1" applyFont="1" applyBorder="1" applyAlignment="1">
      <alignment horizontal="center" vertical="center" wrapText="1"/>
    </xf>
    <xf numFmtId="10" fontId="55" fillId="0" borderId="26" xfId="0" applyNumberFormat="1" applyFont="1" applyBorder="1" applyAlignment="1">
      <alignment horizontal="center" vertical="center" wrapText="1"/>
    </xf>
    <xf numFmtId="10" fontId="55" fillId="0" borderId="22" xfId="0" applyNumberFormat="1" applyFont="1" applyBorder="1" applyAlignment="1">
      <alignment horizontal="center" vertical="center" wrapText="1"/>
    </xf>
    <xf numFmtId="0" fontId="51" fillId="0" borderId="21" xfId="0" applyFont="1" applyBorder="1" applyAlignment="1">
      <alignment horizontal="center" vertical="center"/>
    </xf>
    <xf numFmtId="0" fontId="51" fillId="0" borderId="26" xfId="0" applyFont="1" applyBorder="1" applyAlignment="1">
      <alignment horizontal="center" vertical="center"/>
    </xf>
    <xf numFmtId="0" fontId="51" fillId="0" borderId="22" xfId="0" applyFont="1" applyBorder="1" applyAlignment="1">
      <alignment horizontal="center" vertical="center"/>
    </xf>
    <xf numFmtId="15" fontId="54" fillId="0" borderId="21" xfId="0" applyNumberFormat="1" applyFont="1" applyBorder="1" applyAlignment="1">
      <alignment horizontal="center" vertical="center" wrapText="1"/>
    </xf>
    <xf numFmtId="15" fontId="54" fillId="0" borderId="26" xfId="0" applyNumberFormat="1" applyFont="1" applyBorder="1" applyAlignment="1">
      <alignment horizontal="center" vertical="center" wrapText="1"/>
    </xf>
    <xf numFmtId="15" fontId="54" fillId="0" borderId="22"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26"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3" fontId="54" fillId="0" borderId="21" xfId="0" applyNumberFormat="1" applyFont="1" applyFill="1" applyBorder="1" applyAlignment="1">
      <alignment horizontal="center" vertical="center" wrapText="1"/>
    </xf>
    <xf numFmtId="3" fontId="54" fillId="0" borderId="22" xfId="0" applyNumberFormat="1" applyFont="1" applyFill="1" applyBorder="1" applyAlignment="1">
      <alignment horizontal="center" vertical="center" wrapText="1"/>
    </xf>
    <xf numFmtId="0" fontId="54" fillId="0" borderId="21" xfId="0" applyFont="1" applyBorder="1" applyAlignment="1">
      <alignment horizontal="right" vertical="center" wrapText="1"/>
    </xf>
    <xf numFmtId="0" fontId="54" fillId="0" borderId="26" xfId="0" applyFont="1" applyBorder="1" applyAlignment="1">
      <alignment horizontal="right" vertical="center" wrapText="1"/>
    </xf>
    <xf numFmtId="0" fontId="54" fillId="0" borderId="22" xfId="0" applyFont="1" applyBorder="1" applyAlignment="1">
      <alignment horizontal="right" vertical="center" wrapText="1"/>
    </xf>
    <xf numFmtId="0" fontId="58" fillId="0" borderId="21" xfId="0" applyFont="1" applyFill="1" applyBorder="1" applyAlignment="1">
      <alignment vertical="top" wrapText="1"/>
    </xf>
    <xf numFmtId="0" fontId="58" fillId="0" borderId="22" xfId="0" applyFont="1" applyFill="1" applyBorder="1" applyAlignment="1">
      <alignment vertical="top"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9" borderId="21" xfId="0" applyFont="1" applyFill="1" applyBorder="1" applyAlignment="1">
      <alignment horizontal="right" vertical="center" wrapText="1"/>
    </xf>
    <xf numFmtId="0" fontId="54" fillId="9" borderId="26" xfId="0" applyFont="1" applyFill="1" applyBorder="1" applyAlignment="1">
      <alignment horizontal="right" vertical="center" wrapText="1"/>
    </xf>
    <xf numFmtId="0" fontId="54" fillId="9" borderId="22" xfId="0" applyFont="1" applyFill="1" applyBorder="1" applyAlignment="1">
      <alignment horizontal="right" vertical="center" wrapText="1"/>
    </xf>
    <xf numFmtId="0" fontId="58" fillId="9" borderId="21" xfId="0" applyFont="1" applyFill="1" applyBorder="1" applyAlignment="1">
      <alignment vertical="top" wrapText="1"/>
    </xf>
    <xf numFmtId="0" fontId="58" fillId="9" borderId="22" xfId="0" applyFont="1" applyFill="1" applyBorder="1" applyAlignment="1">
      <alignment vertical="top" wrapText="1"/>
    </xf>
    <xf numFmtId="0" fontId="57" fillId="9" borderId="21" xfId="0" applyFont="1" applyFill="1" applyBorder="1" applyAlignment="1">
      <alignment horizontal="right" vertical="center" wrapText="1"/>
    </xf>
    <xf numFmtId="0" fontId="57" fillId="9" borderId="22" xfId="0" applyFont="1" applyFill="1" applyBorder="1" applyAlignment="1">
      <alignment horizontal="right" vertical="center" wrapText="1"/>
    </xf>
    <xf numFmtId="14" fontId="51" fillId="9" borderId="21" xfId="0" applyNumberFormat="1" applyFont="1" applyFill="1" applyBorder="1" applyAlignment="1">
      <alignment horizontal="center" vertical="center" wrapText="1"/>
    </xf>
    <xf numFmtId="14" fontId="51" fillId="9" borderId="22" xfId="0" applyNumberFormat="1" applyFont="1" applyFill="1" applyBorder="1" applyAlignment="1">
      <alignment horizontal="center" vertical="center" wrapText="1"/>
    </xf>
    <xf numFmtId="3" fontId="54" fillId="0" borderId="21" xfId="0" applyNumberFormat="1" applyFont="1" applyBorder="1" applyAlignment="1">
      <alignment horizontal="center" vertical="center" wrapText="1"/>
    </xf>
    <xf numFmtId="3" fontId="54" fillId="0" borderId="22" xfId="0" applyNumberFormat="1" applyFont="1" applyBorder="1" applyAlignment="1">
      <alignment horizontal="center" vertical="center" wrapText="1"/>
    </xf>
    <xf numFmtId="3" fontId="54" fillId="0" borderId="1" xfId="0" applyNumberFormat="1" applyFont="1" applyBorder="1" applyAlignment="1">
      <alignment horizontal="center" vertical="center" wrapText="1"/>
    </xf>
    <xf numFmtId="3" fontId="54" fillId="0" borderId="3" xfId="0" applyNumberFormat="1" applyFont="1" applyBorder="1" applyAlignment="1">
      <alignment horizontal="center" vertical="center" wrapText="1"/>
    </xf>
    <xf numFmtId="3" fontId="54" fillId="0" borderId="6" xfId="0" applyNumberFormat="1" applyFont="1" applyBorder="1" applyAlignment="1">
      <alignment horizontal="center" vertical="center" wrapText="1"/>
    </xf>
    <xf numFmtId="3" fontId="54" fillId="0" borderId="8" xfId="0" applyNumberFormat="1" applyFont="1" applyBorder="1" applyAlignment="1">
      <alignment horizontal="center" vertical="center" wrapText="1"/>
    </xf>
    <xf numFmtId="3" fontId="54" fillId="0" borderId="20" xfId="0" applyNumberFormat="1" applyFont="1" applyBorder="1" applyAlignment="1">
      <alignment horizontal="right" vertical="center" wrapText="1"/>
    </xf>
    <xf numFmtId="3" fontId="54" fillId="0" borderId="24" xfId="0" applyNumberFormat="1" applyFont="1" applyBorder="1" applyAlignment="1">
      <alignment horizontal="right" vertical="center" wrapText="1"/>
    </xf>
    <xf numFmtId="0" fontId="56" fillId="0" borderId="20" xfId="0" applyFont="1" applyBorder="1" applyAlignment="1">
      <alignment vertical="center" wrapText="1"/>
    </xf>
    <xf numFmtId="0" fontId="56" fillId="0" borderId="24" xfId="0" applyFont="1" applyBorder="1" applyAlignment="1">
      <alignment vertical="center" wrapText="1"/>
    </xf>
    <xf numFmtId="0" fontId="54" fillId="9" borderId="1" xfId="0" applyFont="1" applyFill="1" applyBorder="1" applyAlignment="1">
      <alignment horizontal="right" vertical="center" wrapText="1"/>
    </xf>
    <xf numFmtId="0" fontId="54" fillId="9" borderId="3" xfId="0" applyFont="1" applyFill="1" applyBorder="1" applyAlignment="1">
      <alignment horizontal="right" vertical="center" wrapText="1"/>
    </xf>
    <xf numFmtId="0" fontId="54" fillId="9" borderId="6" xfId="0" applyFont="1" applyFill="1" applyBorder="1" applyAlignment="1">
      <alignment horizontal="right" vertical="center" wrapText="1"/>
    </xf>
    <xf numFmtId="0" fontId="54" fillId="9" borderId="8" xfId="0" applyFont="1" applyFill="1" applyBorder="1" applyAlignment="1">
      <alignment horizontal="right" vertical="center" wrapText="1"/>
    </xf>
    <xf numFmtId="0" fontId="54" fillId="9" borderId="20" xfId="0" applyFont="1" applyFill="1" applyBorder="1" applyAlignment="1">
      <alignment horizontal="right" vertical="center" wrapText="1"/>
    </xf>
    <xf numFmtId="0" fontId="54" fillId="9" borderId="24" xfId="0" applyFont="1" applyFill="1" applyBorder="1" applyAlignment="1">
      <alignment horizontal="right" vertical="center" wrapText="1"/>
    </xf>
    <xf numFmtId="10" fontId="54" fillId="0" borderId="21" xfId="0" applyNumberFormat="1" applyFont="1" applyFill="1" applyBorder="1" applyAlignment="1">
      <alignment horizontal="center" vertical="center" wrapText="1"/>
    </xf>
    <xf numFmtId="10" fontId="54" fillId="0" borderId="22" xfId="0" applyNumberFormat="1" applyFont="1" applyFill="1" applyBorder="1" applyAlignment="1">
      <alignment horizontal="center" vertical="center" wrapText="1"/>
    </xf>
    <xf numFmtId="0" fontId="51" fillId="0" borderId="21" xfId="0" applyFont="1" applyBorder="1" applyAlignment="1">
      <alignment horizontal="right" vertical="center"/>
    </xf>
    <xf numFmtId="0" fontId="51" fillId="0" borderId="22" xfId="0" applyFont="1" applyBorder="1" applyAlignment="1">
      <alignment horizontal="right" vertical="center"/>
    </xf>
    <xf numFmtId="14" fontId="51" fillId="9" borderId="1" xfId="0" applyNumberFormat="1" applyFont="1" applyFill="1" applyBorder="1" applyAlignment="1">
      <alignment horizontal="right" vertical="center" wrapText="1"/>
    </xf>
    <xf numFmtId="14" fontId="51" fillId="9" borderId="3" xfId="0" applyNumberFormat="1" applyFont="1" applyFill="1" applyBorder="1" applyAlignment="1">
      <alignment horizontal="right" vertical="center" wrapText="1"/>
    </xf>
    <xf numFmtId="0" fontId="51" fillId="9" borderId="6" xfId="0" applyFont="1" applyFill="1" applyBorder="1" applyAlignment="1">
      <alignment horizontal="right" vertical="center" wrapText="1"/>
    </xf>
    <xf numFmtId="0" fontId="51" fillId="9" borderId="8" xfId="0" applyFont="1" applyFill="1" applyBorder="1" applyAlignment="1">
      <alignment horizontal="right" vertical="center" wrapText="1"/>
    </xf>
    <xf numFmtId="0" fontId="44" fillId="0" borderId="0" xfId="0" applyFont="1" applyFill="1" applyBorder="1" applyAlignment="1">
      <alignment horizontal="left" vertical="center" wrapText="1"/>
    </xf>
  </cellXfs>
  <cellStyles count="10">
    <cellStyle name="Collegamento ipertestuale" xfId="2" builtinId="8"/>
    <cellStyle name="Comma 2" xfId="3"/>
    <cellStyle name="Migliaia" xfId="9" builtin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www.group.intesasanpaolo.com/scriptIsir0/si09/investor_relations/eng_prospetti.jsp?tabId=OBGpubbCollPort&amp;tabParams=eyd0YWJJZCc6J09CR3B1YmJDb2xsUG9ydCd9"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235" t="s">
        <v>2098</v>
      </c>
      <c r="F6" s="235"/>
      <c r="G6" s="235"/>
      <c r="H6" s="7"/>
      <c r="I6" s="7"/>
      <c r="J6" s="8"/>
    </row>
    <row r="7" spans="2:10" ht="26.25" x14ac:dyDescent="0.25">
      <c r="B7" s="6"/>
      <c r="C7" s="7"/>
      <c r="D7" s="7"/>
      <c r="E7" s="7"/>
      <c r="F7" s="12" t="s">
        <v>3</v>
      </c>
      <c r="G7" s="7"/>
      <c r="H7" s="7"/>
      <c r="I7" s="7"/>
      <c r="J7" s="8"/>
    </row>
    <row r="8" spans="2:10" ht="26.25" x14ac:dyDescent="0.25">
      <c r="B8" s="6"/>
      <c r="C8" s="7"/>
      <c r="D8" s="7"/>
      <c r="E8" s="7"/>
      <c r="F8" s="12" t="s">
        <v>1753</v>
      </c>
      <c r="G8" s="7"/>
      <c r="H8" s="7"/>
      <c r="I8" s="7"/>
      <c r="J8" s="8"/>
    </row>
    <row r="9" spans="2:10" ht="21" x14ac:dyDescent="0.25">
      <c r="B9" s="6"/>
      <c r="C9" s="7"/>
      <c r="D9" s="7"/>
      <c r="E9" s="7"/>
      <c r="F9" s="13" t="s">
        <v>2102</v>
      </c>
      <c r="G9" s="7"/>
      <c r="H9" s="7"/>
      <c r="I9" s="7"/>
      <c r="J9" s="8"/>
    </row>
    <row r="10" spans="2:10" ht="21" x14ac:dyDescent="0.25">
      <c r="B10" s="6"/>
      <c r="C10" s="7"/>
      <c r="D10" s="7"/>
      <c r="E10" s="7"/>
      <c r="F10" s="13" t="s">
        <v>2103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8" t="s">
        <v>15</v>
      </c>
      <c r="E24" s="239" t="s">
        <v>16</v>
      </c>
      <c r="F24" s="239"/>
      <c r="G24" s="239"/>
      <c r="H24" s="239"/>
      <c r="I24" s="7"/>
      <c r="J24" s="8"/>
    </row>
    <row r="25" spans="2:10" x14ac:dyDescent="0.25">
      <c r="B25" s="6"/>
      <c r="C25" s="7"/>
      <c r="D25" s="7"/>
      <c r="E25" s="16"/>
      <c r="F25" s="16"/>
      <c r="G25" s="16"/>
      <c r="H25" s="7"/>
      <c r="I25" s="7"/>
      <c r="J25" s="8"/>
    </row>
    <row r="26" spans="2:10" hidden="1" x14ac:dyDescent="0.25">
      <c r="B26" s="6"/>
      <c r="C26" s="7"/>
      <c r="D26" s="238" t="s">
        <v>17</v>
      </c>
      <c r="E26" s="239"/>
      <c r="F26" s="239"/>
      <c r="G26" s="239"/>
      <c r="H26" s="239"/>
      <c r="I26" s="7"/>
      <c r="J26" s="8"/>
    </row>
    <row r="27" spans="2:10" hidden="1" x14ac:dyDescent="0.25">
      <c r="B27" s="6"/>
      <c r="C27" s="7"/>
      <c r="D27" s="17"/>
      <c r="E27" s="17"/>
      <c r="F27" s="17"/>
      <c r="G27" s="17"/>
      <c r="H27" s="17"/>
      <c r="I27" s="7"/>
      <c r="J27" s="8"/>
    </row>
    <row r="28" spans="2:10" x14ac:dyDescent="0.25">
      <c r="B28" s="6"/>
      <c r="C28" s="7"/>
      <c r="D28" s="238" t="s">
        <v>18</v>
      </c>
      <c r="E28" s="239" t="s">
        <v>16</v>
      </c>
      <c r="F28" s="239"/>
      <c r="G28" s="239"/>
      <c r="H28" s="239"/>
      <c r="I28" s="7"/>
      <c r="J28" s="8"/>
    </row>
    <row r="29" spans="2:10" x14ac:dyDescent="0.25">
      <c r="B29" s="6"/>
      <c r="C29" s="7"/>
      <c r="D29" s="17"/>
      <c r="E29" s="17"/>
      <c r="F29" s="17"/>
      <c r="G29" s="17"/>
      <c r="H29" s="17"/>
      <c r="I29" s="7"/>
      <c r="J29" s="8"/>
    </row>
    <row r="30" spans="2:10" hidden="1" x14ac:dyDescent="0.25">
      <c r="B30" s="6"/>
      <c r="C30" s="7"/>
      <c r="D30" s="238" t="s">
        <v>19</v>
      </c>
      <c r="E30" s="239" t="s">
        <v>16</v>
      </c>
      <c r="F30" s="239"/>
      <c r="G30" s="239"/>
      <c r="H30" s="239"/>
      <c r="I30" s="7"/>
      <c r="J30" s="8"/>
    </row>
    <row r="31" spans="2:10" hidden="1" x14ac:dyDescent="0.25">
      <c r="B31" s="6"/>
      <c r="C31" s="7"/>
      <c r="D31" s="17"/>
      <c r="E31" s="17"/>
      <c r="F31" s="17"/>
      <c r="G31" s="17"/>
      <c r="H31" s="17"/>
      <c r="I31" s="7"/>
      <c r="J31" s="8"/>
    </row>
    <row r="32" spans="2:10" x14ac:dyDescent="0.25">
      <c r="B32" s="6"/>
      <c r="C32" s="7"/>
      <c r="D32" s="238" t="s">
        <v>20</v>
      </c>
      <c r="E32" s="239" t="s">
        <v>16</v>
      </c>
      <c r="F32" s="239"/>
      <c r="G32" s="239"/>
      <c r="H32" s="239"/>
      <c r="I32" s="7"/>
      <c r="J32" s="8"/>
    </row>
    <row r="33" spans="2:10" x14ac:dyDescent="0.25">
      <c r="B33" s="6"/>
      <c r="C33" s="7"/>
      <c r="D33" s="16"/>
      <c r="E33" s="16"/>
      <c r="F33" s="16"/>
      <c r="G33" s="16"/>
      <c r="H33" s="16"/>
      <c r="I33" s="7"/>
      <c r="J33" s="8"/>
    </row>
    <row r="34" spans="2:10" x14ac:dyDescent="0.25">
      <c r="B34" s="6"/>
      <c r="C34" s="7"/>
      <c r="D34" s="238" t="s">
        <v>21</v>
      </c>
      <c r="E34" s="239" t="s">
        <v>16</v>
      </c>
      <c r="F34" s="239"/>
      <c r="G34" s="239"/>
      <c r="H34" s="239"/>
      <c r="I34" s="7"/>
      <c r="J34" s="8"/>
    </row>
    <row r="35" spans="2:10" x14ac:dyDescent="0.25">
      <c r="B35" s="6"/>
      <c r="C35" s="7"/>
      <c r="D35" s="7"/>
      <c r="E35" s="7"/>
      <c r="F35" s="7"/>
      <c r="G35" s="7"/>
      <c r="H35" s="7"/>
      <c r="I35" s="7"/>
      <c r="J35" s="8"/>
    </row>
    <row r="36" spans="2:10" x14ac:dyDescent="0.25">
      <c r="B36" s="6"/>
      <c r="C36" s="7"/>
      <c r="D36" s="236" t="s">
        <v>22</v>
      </c>
      <c r="E36" s="237"/>
      <c r="F36" s="237"/>
      <c r="G36" s="237"/>
      <c r="H36" s="237"/>
      <c r="I36" s="7"/>
      <c r="J36" s="8"/>
    </row>
    <row r="37" spans="2:10" x14ac:dyDescent="0.25">
      <c r="B37" s="6"/>
      <c r="C37" s="7"/>
      <c r="D37" s="7"/>
      <c r="E37" s="7"/>
      <c r="F37" s="15"/>
      <c r="G37" s="7"/>
      <c r="H37" s="7"/>
      <c r="I37" s="7"/>
      <c r="J37" s="8"/>
    </row>
    <row r="38" spans="2:10" x14ac:dyDescent="0.25">
      <c r="B38" s="6"/>
      <c r="C38" s="7"/>
      <c r="D38" s="236" t="s">
        <v>1752</v>
      </c>
      <c r="E38" s="237"/>
      <c r="F38" s="237"/>
      <c r="G38" s="237"/>
      <c r="H38" s="237"/>
      <c r="I38" s="7"/>
      <c r="J38" s="8"/>
    </row>
    <row r="39" spans="2:10" x14ac:dyDescent="0.25">
      <c r="B39" s="6"/>
      <c r="C39" s="7"/>
      <c r="D39" s="152"/>
      <c r="E39" s="152"/>
      <c r="F39" s="152"/>
      <c r="G39" s="152"/>
      <c r="H39" s="152"/>
      <c r="I39" s="7"/>
      <c r="J39" s="8"/>
    </row>
    <row r="40" spans="2:10" ht="15.75" thickBot="1" x14ac:dyDescent="0.3">
      <c r="B40" s="18"/>
      <c r="C40" s="19"/>
      <c r="D40" s="19"/>
      <c r="E40" s="19"/>
      <c r="F40" s="19"/>
      <c r="G40" s="19"/>
      <c r="H40" s="19"/>
      <c r="I40" s="19"/>
      <c r="J40" s="20"/>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86"/>
  <sheetViews>
    <sheetView zoomScaleNormal="100" workbookViewId="0"/>
  </sheetViews>
  <sheetFormatPr defaultRowHeight="15" x14ac:dyDescent="0.25"/>
  <cols>
    <col min="1" max="1" width="105" customWidth="1"/>
    <col min="2" max="2" width="26.7109375" bestFit="1" customWidth="1"/>
    <col min="3" max="3" width="14.5703125" customWidth="1"/>
    <col min="4" max="5" width="13.85546875" bestFit="1" customWidth="1"/>
  </cols>
  <sheetData>
    <row r="1" spans="1:5" ht="19.5" x14ac:dyDescent="0.25">
      <c r="A1" s="157" t="s">
        <v>1805</v>
      </c>
    </row>
    <row r="2" spans="1:5" ht="19.5" x14ac:dyDescent="0.25">
      <c r="A2" s="158"/>
    </row>
    <row r="3" spans="1:5" ht="15.75" x14ac:dyDescent="0.25">
      <c r="A3" s="159"/>
    </row>
    <row r="4" spans="1:5" ht="18.75" x14ac:dyDescent="0.25">
      <c r="A4" s="160" t="s">
        <v>1806</v>
      </c>
    </row>
    <row r="5" spans="1:5" ht="16.5" thickBot="1" x14ac:dyDescent="0.3">
      <c r="A5" s="159"/>
    </row>
    <row r="6" spans="1:5" ht="15.75" thickBot="1" x14ac:dyDescent="0.3">
      <c r="A6" s="180" t="s">
        <v>1807</v>
      </c>
      <c r="B6" s="357" t="s">
        <v>1808</v>
      </c>
      <c r="C6" s="358"/>
      <c r="D6" s="203" t="s">
        <v>1808</v>
      </c>
      <c r="E6" s="203" t="s">
        <v>1808</v>
      </c>
    </row>
    <row r="7" spans="1:5" x14ac:dyDescent="0.25">
      <c r="A7" s="204" t="s">
        <v>2071</v>
      </c>
      <c r="B7" s="359">
        <v>43281</v>
      </c>
      <c r="C7" s="360"/>
      <c r="D7" s="205">
        <v>43100</v>
      </c>
      <c r="E7" s="205">
        <v>42735</v>
      </c>
    </row>
    <row r="8" spans="1:5" ht="45.75" customHeight="1" thickBot="1" x14ac:dyDescent="0.3">
      <c r="A8" s="206" t="s">
        <v>2072</v>
      </c>
      <c r="B8" s="361"/>
      <c r="C8" s="362"/>
      <c r="D8" s="207"/>
      <c r="E8" s="207"/>
    </row>
    <row r="9" spans="1:5" ht="15.75" thickBot="1" x14ac:dyDescent="0.3">
      <c r="A9" s="202" t="s">
        <v>1809</v>
      </c>
      <c r="B9" s="321">
        <v>793718</v>
      </c>
      <c r="C9" s="322"/>
      <c r="D9" s="208">
        <v>796861</v>
      </c>
      <c r="E9" s="208">
        <v>725100</v>
      </c>
    </row>
    <row r="10" spans="1:5" x14ac:dyDescent="0.25">
      <c r="A10" s="201" t="s">
        <v>2073</v>
      </c>
      <c r="B10" s="341" t="s">
        <v>1828</v>
      </c>
      <c r="C10" s="342"/>
      <c r="D10" s="345">
        <v>10155</v>
      </c>
      <c r="E10" s="345">
        <v>9011</v>
      </c>
    </row>
    <row r="11" spans="1:5" ht="15.75" thickBot="1" x14ac:dyDescent="0.3">
      <c r="A11" s="209" t="s">
        <v>2074</v>
      </c>
      <c r="B11" s="343"/>
      <c r="C11" s="344"/>
      <c r="D11" s="346"/>
      <c r="E11" s="346"/>
    </row>
    <row r="12" spans="1:5" ht="15.75" thickBot="1" x14ac:dyDescent="0.3">
      <c r="A12" s="202" t="s">
        <v>1810</v>
      </c>
      <c r="B12" s="251"/>
      <c r="C12" s="253"/>
      <c r="D12" s="210"/>
      <c r="E12" s="210"/>
    </row>
    <row r="13" spans="1:5" ht="15.75" thickBot="1" x14ac:dyDescent="0.3">
      <c r="A13" s="202" t="s">
        <v>1811</v>
      </c>
      <c r="B13" s="355">
        <v>0.14599999999999999</v>
      </c>
      <c r="C13" s="356"/>
      <c r="D13" s="211">
        <v>0.152</v>
      </c>
      <c r="E13" s="211">
        <v>0.13900000000000001</v>
      </c>
    </row>
    <row r="14" spans="1:5" ht="15.75" thickBot="1" x14ac:dyDescent="0.3">
      <c r="A14" s="202" t="s">
        <v>1812</v>
      </c>
      <c r="B14" s="339">
        <v>41858</v>
      </c>
      <c r="C14" s="340"/>
      <c r="D14" s="208">
        <v>46412</v>
      </c>
      <c r="E14" s="208">
        <v>40559</v>
      </c>
    </row>
    <row r="15" spans="1:5" ht="15.75" thickBot="1" x14ac:dyDescent="0.3">
      <c r="A15" s="166" t="s">
        <v>1813</v>
      </c>
      <c r="B15" s="286"/>
      <c r="C15" s="288"/>
      <c r="D15" s="212"/>
      <c r="E15" s="212"/>
    </row>
    <row r="16" spans="1:5" ht="15.75" thickBot="1" x14ac:dyDescent="0.3">
      <c r="A16" s="202" t="s">
        <v>1814</v>
      </c>
      <c r="B16" s="321">
        <v>430976</v>
      </c>
      <c r="C16" s="322"/>
      <c r="D16" s="208">
        <v>423474</v>
      </c>
      <c r="E16" s="208">
        <v>393798</v>
      </c>
    </row>
    <row r="17" spans="1:5" ht="15.75" thickBot="1" x14ac:dyDescent="0.3">
      <c r="A17" s="202" t="s">
        <v>1815</v>
      </c>
      <c r="B17" s="321">
        <v>151538</v>
      </c>
      <c r="C17" s="322"/>
      <c r="D17" s="208">
        <v>152403</v>
      </c>
      <c r="E17" s="208">
        <v>144098</v>
      </c>
    </row>
    <row r="18" spans="1:5" ht="15.75" thickBot="1" x14ac:dyDescent="0.3">
      <c r="A18" s="202" t="s">
        <v>1816</v>
      </c>
      <c r="B18" s="321">
        <v>45594</v>
      </c>
      <c r="C18" s="322"/>
      <c r="D18" s="208">
        <v>43823</v>
      </c>
      <c r="E18" s="208">
        <v>45536</v>
      </c>
    </row>
    <row r="19" spans="1:5" ht="23.25" customHeight="1" thickBot="1" x14ac:dyDescent="0.3">
      <c r="A19" s="168" t="s">
        <v>1817</v>
      </c>
      <c r="B19" s="337">
        <v>43281</v>
      </c>
      <c r="C19" s="338"/>
      <c r="D19" s="213">
        <v>43100</v>
      </c>
      <c r="E19" s="213">
        <v>42735</v>
      </c>
    </row>
    <row r="20" spans="1:5" ht="15.75" thickBot="1" x14ac:dyDescent="0.3">
      <c r="A20" s="169" t="s">
        <v>1818</v>
      </c>
      <c r="B20" s="286"/>
      <c r="C20" s="288"/>
      <c r="D20" s="212"/>
      <c r="E20" s="212"/>
    </row>
    <row r="21" spans="1:5" ht="15.75" thickBot="1" x14ac:dyDescent="0.3">
      <c r="A21" s="170" t="s">
        <v>1819</v>
      </c>
      <c r="B21" s="286"/>
      <c r="C21" s="288"/>
      <c r="D21" s="212"/>
      <c r="E21" s="212"/>
    </row>
    <row r="22" spans="1:5" ht="15.75" thickBot="1" x14ac:dyDescent="0.3">
      <c r="A22" s="202" t="s">
        <v>2075</v>
      </c>
      <c r="B22" s="339">
        <v>39469</v>
      </c>
      <c r="C22" s="340"/>
      <c r="D22" s="208">
        <v>37098</v>
      </c>
      <c r="E22" s="208">
        <v>37961</v>
      </c>
    </row>
    <row r="23" spans="1:5" ht="15.75" thickBot="1" x14ac:dyDescent="0.3">
      <c r="A23" s="202" t="s">
        <v>2076</v>
      </c>
      <c r="B23" s="339">
        <v>6125</v>
      </c>
      <c r="C23" s="340"/>
      <c r="D23" s="208">
        <v>6725</v>
      </c>
      <c r="E23" s="208">
        <v>7575</v>
      </c>
    </row>
    <row r="24" spans="1:5" ht="23.25" customHeight="1" thickBot="1" x14ac:dyDescent="0.3">
      <c r="A24" s="170" t="s">
        <v>1820</v>
      </c>
      <c r="B24" s="286"/>
      <c r="C24" s="288"/>
      <c r="D24" s="212"/>
      <c r="E24" s="212"/>
    </row>
    <row r="25" spans="1:5" ht="15.75" thickBot="1" x14ac:dyDescent="0.3">
      <c r="A25" s="202" t="s">
        <v>2077</v>
      </c>
      <c r="B25" s="321">
        <v>42934</v>
      </c>
      <c r="C25" s="322"/>
      <c r="D25" s="208">
        <v>41663</v>
      </c>
      <c r="E25" s="208">
        <v>43376</v>
      </c>
    </row>
    <row r="26" spans="1:5" ht="15.75" thickBot="1" x14ac:dyDescent="0.3">
      <c r="A26" s="202" t="s">
        <v>2078</v>
      </c>
      <c r="B26" s="339">
        <v>2660</v>
      </c>
      <c r="C26" s="340"/>
      <c r="D26" s="208">
        <v>2160</v>
      </c>
      <c r="E26" s="208">
        <v>2160</v>
      </c>
    </row>
    <row r="27" spans="1:5" ht="15.75" thickBot="1" x14ac:dyDescent="0.3">
      <c r="A27" s="170" t="s">
        <v>1821</v>
      </c>
      <c r="B27" s="286"/>
      <c r="C27" s="288"/>
      <c r="D27" s="212"/>
      <c r="E27" s="212"/>
    </row>
    <row r="28" spans="1:5" ht="15.75" thickBot="1" x14ac:dyDescent="0.3">
      <c r="A28" s="202" t="s">
        <v>2079</v>
      </c>
      <c r="B28" s="339">
        <v>45594</v>
      </c>
      <c r="C28" s="340"/>
      <c r="D28" s="208">
        <v>43823</v>
      </c>
      <c r="E28" s="208">
        <v>45536</v>
      </c>
    </row>
    <row r="29" spans="1:5" ht="15.75" thickBot="1" x14ac:dyDescent="0.3">
      <c r="A29" s="202" t="s">
        <v>2080</v>
      </c>
      <c r="B29" s="247">
        <v>0</v>
      </c>
      <c r="C29" s="249"/>
      <c r="D29" s="214">
        <v>0</v>
      </c>
      <c r="E29" s="214">
        <v>0</v>
      </c>
    </row>
    <row r="30" spans="1:5" ht="15.75" thickBot="1" x14ac:dyDescent="0.3">
      <c r="A30" s="202" t="s">
        <v>2081</v>
      </c>
      <c r="B30" s="247">
        <v>0</v>
      </c>
      <c r="C30" s="249"/>
      <c r="D30" s="214">
        <v>0</v>
      </c>
      <c r="E30" s="214">
        <v>0</v>
      </c>
    </row>
    <row r="31" spans="1:5" ht="15.75" thickBot="1" x14ac:dyDescent="0.3">
      <c r="A31" s="202" t="s">
        <v>2082</v>
      </c>
      <c r="B31" s="247">
        <v>0</v>
      </c>
      <c r="C31" s="249"/>
      <c r="D31" s="214">
        <v>0</v>
      </c>
      <c r="E31" s="214">
        <v>0</v>
      </c>
    </row>
    <row r="32" spans="1:5" ht="23.25" customHeight="1" thickBot="1" x14ac:dyDescent="0.3">
      <c r="A32" s="170" t="s">
        <v>1822</v>
      </c>
      <c r="B32" s="286"/>
      <c r="C32" s="288"/>
      <c r="D32" s="212"/>
      <c r="E32" s="212"/>
    </row>
    <row r="33" spans="1:5" ht="23.25" customHeight="1" thickBot="1" x14ac:dyDescent="0.3">
      <c r="A33" s="202" t="s">
        <v>2083</v>
      </c>
      <c r="B33" s="247">
        <v>610</v>
      </c>
      <c r="C33" s="249"/>
      <c r="D33" s="214">
        <v>610</v>
      </c>
      <c r="E33" s="214">
        <v>610</v>
      </c>
    </row>
    <row r="34" spans="1:5" ht="23.25" customHeight="1" thickBot="1" x14ac:dyDescent="0.3">
      <c r="A34" s="202" t="s">
        <v>2084</v>
      </c>
      <c r="B34" s="339">
        <v>44984</v>
      </c>
      <c r="C34" s="340"/>
      <c r="D34" s="208">
        <v>43213</v>
      </c>
      <c r="E34" s="208">
        <v>44926</v>
      </c>
    </row>
    <row r="35" spans="1:5" ht="15.75" thickBot="1" x14ac:dyDescent="0.3">
      <c r="A35" s="170" t="s">
        <v>1823</v>
      </c>
      <c r="B35" s="286"/>
      <c r="C35" s="288"/>
      <c r="D35" s="212"/>
      <c r="E35" s="212"/>
    </row>
    <row r="36" spans="1:5" ht="15.75" thickBot="1" x14ac:dyDescent="0.3">
      <c r="A36" s="202" t="s">
        <v>2085</v>
      </c>
      <c r="B36" s="321">
        <v>21609</v>
      </c>
      <c r="C36" s="322"/>
      <c r="D36" s="208">
        <v>23113</v>
      </c>
      <c r="E36" s="208">
        <v>26276</v>
      </c>
    </row>
    <row r="37" spans="1:5" ht="15.75" thickBot="1" x14ac:dyDescent="0.3">
      <c r="A37" s="202" t="s">
        <v>2086</v>
      </c>
      <c r="B37" s="339">
        <v>19535</v>
      </c>
      <c r="C37" s="340"/>
      <c r="D37" s="208">
        <v>20410</v>
      </c>
      <c r="E37" s="208">
        <v>18750</v>
      </c>
    </row>
    <row r="38" spans="1:5" x14ac:dyDescent="0.25">
      <c r="A38" s="242" t="s">
        <v>2087</v>
      </c>
      <c r="B38" s="341">
        <v>4450</v>
      </c>
      <c r="C38" s="342"/>
      <c r="D38" s="345">
        <v>300</v>
      </c>
      <c r="E38" s="345">
        <v>510</v>
      </c>
    </row>
    <row r="39" spans="1:5" ht="15.75" thickBot="1" x14ac:dyDescent="0.3">
      <c r="A39" s="243"/>
      <c r="B39" s="343"/>
      <c r="C39" s="344"/>
      <c r="D39" s="346"/>
      <c r="E39" s="346"/>
    </row>
    <row r="40" spans="1:5" ht="15.75" thickBot="1" x14ac:dyDescent="0.3">
      <c r="A40" s="173" t="s">
        <v>1825</v>
      </c>
      <c r="B40" s="337">
        <v>43281</v>
      </c>
      <c r="C40" s="338"/>
      <c r="D40" s="213">
        <v>43100</v>
      </c>
      <c r="E40" s="213">
        <v>42735</v>
      </c>
    </row>
    <row r="41" spans="1:5" x14ac:dyDescent="0.25">
      <c r="A41" s="347" t="s">
        <v>1826</v>
      </c>
      <c r="B41" s="349"/>
      <c r="C41" s="350"/>
      <c r="D41" s="353"/>
      <c r="E41" s="353"/>
    </row>
    <row r="42" spans="1:5" ht="15.75" thickBot="1" x14ac:dyDescent="0.3">
      <c r="A42" s="348"/>
      <c r="B42" s="351"/>
      <c r="C42" s="352"/>
      <c r="D42" s="354"/>
      <c r="E42" s="354"/>
    </row>
    <row r="43" spans="1:5" ht="15.75" thickBot="1" x14ac:dyDescent="0.3">
      <c r="A43" s="202" t="s">
        <v>2088</v>
      </c>
      <c r="B43" s="321" t="s">
        <v>1828</v>
      </c>
      <c r="C43" s="322"/>
      <c r="D43" s="208">
        <v>269392</v>
      </c>
      <c r="E43" s="208">
        <v>235751</v>
      </c>
    </row>
    <row r="44" spans="1:5" ht="15.75" thickBot="1" x14ac:dyDescent="0.3">
      <c r="A44" s="202" t="s">
        <v>2089</v>
      </c>
      <c r="B44" s="321" t="s">
        <v>1828</v>
      </c>
      <c r="C44" s="322"/>
      <c r="D44" s="208">
        <v>16847</v>
      </c>
      <c r="E44" s="208">
        <v>15603</v>
      </c>
    </row>
    <row r="45" spans="1:5" ht="15.75" thickBot="1" x14ac:dyDescent="0.3">
      <c r="A45" s="202" t="s">
        <v>2090</v>
      </c>
      <c r="B45" s="321" t="s">
        <v>1828</v>
      </c>
      <c r="C45" s="322"/>
      <c r="D45" s="208">
        <v>8101</v>
      </c>
      <c r="E45" s="208">
        <v>11967</v>
      </c>
    </row>
    <row r="46" spans="1:5" ht="16.5" thickBot="1" x14ac:dyDescent="0.3">
      <c r="A46" s="170" t="s">
        <v>1827</v>
      </c>
      <c r="B46" s="335"/>
      <c r="C46" s="336"/>
      <c r="D46" s="212"/>
      <c r="E46" s="212"/>
    </row>
    <row r="47" spans="1:5" ht="15.75" thickBot="1" x14ac:dyDescent="0.3">
      <c r="A47" s="202" t="s">
        <v>2079</v>
      </c>
      <c r="B47" s="321" t="s">
        <v>1828</v>
      </c>
      <c r="C47" s="322"/>
      <c r="D47" s="208">
        <v>273867</v>
      </c>
      <c r="E47" s="215">
        <v>244366</v>
      </c>
    </row>
    <row r="48" spans="1:5" ht="15.75" thickBot="1" x14ac:dyDescent="0.3">
      <c r="A48" s="202" t="s">
        <v>2080</v>
      </c>
      <c r="B48" s="328" t="s">
        <v>1828</v>
      </c>
      <c r="C48" s="329"/>
      <c r="D48" s="214" t="s">
        <v>1828</v>
      </c>
      <c r="E48" s="214" t="s">
        <v>1828</v>
      </c>
    </row>
    <row r="49" spans="1:5" ht="15.75" thickBot="1" x14ac:dyDescent="0.3">
      <c r="A49" s="202" t="s">
        <v>2081</v>
      </c>
      <c r="B49" s="328" t="s">
        <v>1828</v>
      </c>
      <c r="C49" s="329"/>
      <c r="D49" s="214" t="s">
        <v>1828</v>
      </c>
      <c r="E49" s="208" t="s">
        <v>1828</v>
      </c>
    </row>
    <row r="50" spans="1:5" ht="15.75" thickBot="1" x14ac:dyDescent="0.3">
      <c r="A50" s="202" t="s">
        <v>2082</v>
      </c>
      <c r="B50" s="321" t="s">
        <v>1828</v>
      </c>
      <c r="C50" s="322"/>
      <c r="D50" s="208">
        <v>20473</v>
      </c>
      <c r="E50" s="208">
        <v>18955</v>
      </c>
    </row>
    <row r="51" spans="1:5" ht="34.5" customHeight="1" thickBot="1" x14ac:dyDescent="0.3">
      <c r="A51" s="168" t="s">
        <v>1829</v>
      </c>
      <c r="B51" s="333"/>
      <c r="C51" s="334"/>
      <c r="D51" s="212"/>
      <c r="E51" s="212"/>
    </row>
    <row r="52" spans="1:5" ht="15.75" thickBot="1" x14ac:dyDescent="0.3">
      <c r="A52" s="169" t="s">
        <v>2091</v>
      </c>
      <c r="B52" s="333"/>
      <c r="C52" s="334"/>
      <c r="D52" s="212"/>
      <c r="E52" s="212"/>
    </row>
    <row r="53" spans="1:5" ht="15.75" thickBot="1" x14ac:dyDescent="0.3">
      <c r="A53" s="170" t="s">
        <v>1830</v>
      </c>
      <c r="B53" s="333"/>
      <c r="C53" s="334"/>
      <c r="D53" s="212"/>
      <c r="E53" s="212"/>
    </row>
    <row r="54" spans="1:5" ht="23.25" customHeight="1" thickBot="1" x14ac:dyDescent="0.3">
      <c r="A54" s="202" t="s">
        <v>2092</v>
      </c>
      <c r="B54" s="321" t="s">
        <v>1828</v>
      </c>
      <c r="C54" s="322"/>
      <c r="D54" s="208">
        <v>164052</v>
      </c>
      <c r="E54" s="215">
        <v>153173</v>
      </c>
    </row>
    <row r="55" spans="1:5" ht="15.75" thickBot="1" x14ac:dyDescent="0.3">
      <c r="A55" s="202" t="s">
        <v>2093</v>
      </c>
      <c r="B55" s="321" t="s">
        <v>1828</v>
      </c>
      <c r="C55" s="322"/>
      <c r="D55" s="208">
        <v>135584</v>
      </c>
      <c r="E55" s="208">
        <v>111974</v>
      </c>
    </row>
    <row r="56" spans="1:5" ht="15.75" thickBot="1" x14ac:dyDescent="0.3">
      <c r="A56" s="202" t="s">
        <v>2094</v>
      </c>
      <c r="B56" s="321" t="s">
        <v>1828</v>
      </c>
      <c r="C56" s="322"/>
      <c r="D56" s="208">
        <v>105371</v>
      </c>
      <c r="E56" s="208">
        <v>92367</v>
      </c>
    </row>
    <row r="57" spans="1:5" ht="15.75" thickBot="1" x14ac:dyDescent="0.3">
      <c r="A57" s="170" t="s">
        <v>1832</v>
      </c>
      <c r="B57" s="326"/>
      <c r="C57" s="327"/>
      <c r="D57" s="212"/>
      <c r="E57" s="212"/>
    </row>
    <row r="58" spans="1:5" ht="15.75" thickBot="1" x14ac:dyDescent="0.3">
      <c r="A58" s="202" t="s">
        <v>2095</v>
      </c>
      <c r="B58" s="321" t="s">
        <v>1828</v>
      </c>
      <c r="C58" s="322"/>
      <c r="D58" s="208">
        <v>375128</v>
      </c>
      <c r="E58" s="215">
        <v>325747</v>
      </c>
    </row>
    <row r="59" spans="1:5" ht="15.75" thickBot="1" x14ac:dyDescent="0.3">
      <c r="A59" s="202" t="s">
        <v>2081</v>
      </c>
      <c r="B59" s="328" t="s">
        <v>1828</v>
      </c>
      <c r="C59" s="329"/>
      <c r="D59" s="214" t="s">
        <v>1828</v>
      </c>
      <c r="E59" s="208" t="s">
        <v>1828</v>
      </c>
    </row>
    <row r="60" spans="1:5" ht="15.75" thickBot="1" x14ac:dyDescent="0.3">
      <c r="A60" s="202" t="s">
        <v>2078</v>
      </c>
      <c r="B60" s="321" t="s">
        <v>1828</v>
      </c>
      <c r="C60" s="322"/>
      <c r="D60" s="208">
        <v>29879</v>
      </c>
      <c r="E60" s="208">
        <v>31767</v>
      </c>
    </row>
    <row r="61" spans="1:5" ht="15.75" thickBot="1" x14ac:dyDescent="0.3">
      <c r="A61" s="202" t="s">
        <v>1833</v>
      </c>
      <c r="B61" s="321">
        <v>18378</v>
      </c>
      <c r="C61" s="322"/>
      <c r="D61" s="208">
        <v>25464</v>
      </c>
      <c r="E61" s="208">
        <v>29767</v>
      </c>
    </row>
    <row r="62" spans="1:5" ht="15.75" thickBot="1" x14ac:dyDescent="0.3">
      <c r="A62" s="202" t="s">
        <v>1834</v>
      </c>
      <c r="B62" s="321">
        <v>21096</v>
      </c>
      <c r="C62" s="322"/>
      <c r="D62" s="208">
        <v>26609</v>
      </c>
      <c r="E62" s="208">
        <v>28370</v>
      </c>
    </row>
    <row r="63" spans="1:5" ht="57" customHeight="1" thickBot="1" x14ac:dyDescent="0.3">
      <c r="A63" s="175" t="s">
        <v>1835</v>
      </c>
      <c r="B63" s="330"/>
      <c r="C63" s="331"/>
      <c r="D63" s="331"/>
      <c r="E63" s="332"/>
    </row>
    <row r="64" spans="1:5" ht="15.75" thickBot="1" x14ac:dyDescent="0.3">
      <c r="A64" s="202" t="s">
        <v>1836</v>
      </c>
      <c r="B64" s="323" t="s">
        <v>1837</v>
      </c>
      <c r="C64" s="324"/>
      <c r="D64" s="324"/>
      <c r="E64" s="325"/>
    </row>
    <row r="65" spans="1:5" ht="15.75" thickBot="1" x14ac:dyDescent="0.3">
      <c r="A65" s="202" t="s">
        <v>1838</v>
      </c>
      <c r="B65" s="323" t="s">
        <v>1837</v>
      </c>
      <c r="C65" s="324"/>
      <c r="D65" s="324"/>
      <c r="E65" s="325"/>
    </row>
    <row r="66" spans="1:5" ht="15.75" thickBot="1" x14ac:dyDescent="0.3">
      <c r="A66" s="202" t="s">
        <v>1839</v>
      </c>
      <c r="B66" s="323" t="s">
        <v>1837</v>
      </c>
      <c r="C66" s="324"/>
      <c r="D66" s="324"/>
      <c r="E66" s="325"/>
    </row>
    <row r="67" spans="1:5" ht="15.75" thickBot="1" x14ac:dyDescent="0.3">
      <c r="A67" s="162" t="s">
        <v>1839</v>
      </c>
      <c r="B67" s="323" t="s">
        <v>1837</v>
      </c>
      <c r="C67" s="324"/>
      <c r="D67" s="324"/>
      <c r="E67" s="325"/>
    </row>
    <row r="68" spans="1:5" x14ac:dyDescent="0.25">
      <c r="A68" s="176"/>
      <c r="B68" s="177"/>
      <c r="C68" s="299"/>
      <c r="D68" s="299"/>
      <c r="E68" s="177"/>
    </row>
    <row r="69" spans="1:5" x14ac:dyDescent="0.25">
      <c r="A69" s="178"/>
      <c r="B69" s="178"/>
      <c r="C69" s="178"/>
      <c r="D69" s="178"/>
      <c r="E69" s="178"/>
    </row>
    <row r="71" spans="1:5" ht="18.75" x14ac:dyDescent="0.25">
      <c r="A71" s="179"/>
    </row>
    <row r="72" spans="1:5" ht="18.75" x14ac:dyDescent="0.25">
      <c r="A72" s="179"/>
    </row>
    <row r="73" spans="1:5" ht="18.75" x14ac:dyDescent="0.25">
      <c r="A73" s="179"/>
    </row>
    <row r="74" spans="1:5" ht="18.75" x14ac:dyDescent="0.25">
      <c r="A74" s="179"/>
    </row>
    <row r="75" spans="1:5" ht="18.75" x14ac:dyDescent="0.25">
      <c r="A75" s="179"/>
    </row>
    <row r="76" spans="1:5" ht="18.75" x14ac:dyDescent="0.25">
      <c r="A76" s="179"/>
    </row>
    <row r="77" spans="1:5" ht="18.75" x14ac:dyDescent="0.25">
      <c r="A77" s="160" t="s">
        <v>1840</v>
      </c>
      <c r="B77" s="217"/>
    </row>
    <row r="78" spans="1:5" ht="15.75" x14ac:dyDescent="0.25">
      <c r="A78" s="159"/>
    </row>
    <row r="79" spans="1:5" ht="16.5" thickBot="1" x14ac:dyDescent="0.3">
      <c r="A79" s="159"/>
    </row>
    <row r="80" spans="1:5" ht="15.75" thickBot="1" x14ac:dyDescent="0.3">
      <c r="A80" s="180" t="s">
        <v>1841</v>
      </c>
      <c r="B80" s="312" t="s">
        <v>1842</v>
      </c>
      <c r="C80" s="313"/>
      <c r="D80" s="314"/>
    </row>
    <row r="81" spans="1:4" ht="15.75" thickBot="1" x14ac:dyDescent="0.3">
      <c r="A81" s="162" t="s">
        <v>1843</v>
      </c>
      <c r="B81" s="315">
        <v>43404</v>
      </c>
      <c r="C81" s="316"/>
      <c r="D81" s="317"/>
    </row>
    <row r="82" spans="1:4" ht="15.75" thickBot="1" x14ac:dyDescent="0.3">
      <c r="A82" s="181" t="s">
        <v>1844</v>
      </c>
      <c r="B82" s="286"/>
      <c r="C82" s="287"/>
      <c r="D82" s="288"/>
    </row>
    <row r="83" spans="1:4" ht="15.75" thickBot="1" x14ac:dyDescent="0.3">
      <c r="A83" s="162" t="s">
        <v>1845</v>
      </c>
      <c r="B83" s="318">
        <v>6996171970.8500004</v>
      </c>
      <c r="C83" s="319"/>
      <c r="D83" s="320"/>
    </row>
    <row r="84" spans="1:4" ht="15.75" thickBot="1" x14ac:dyDescent="0.3">
      <c r="A84" s="162" t="s">
        <v>1846</v>
      </c>
      <c r="B84" s="280">
        <v>5625000000</v>
      </c>
      <c r="C84" s="281"/>
      <c r="D84" s="282"/>
    </row>
    <row r="85" spans="1:4" ht="15.75" thickBot="1" x14ac:dyDescent="0.3">
      <c r="A85" s="170" t="s">
        <v>1847</v>
      </c>
      <c r="B85" s="251"/>
      <c r="C85" s="252"/>
      <c r="D85" s="253"/>
    </row>
    <row r="86" spans="1:4" ht="15.75" thickBot="1" x14ac:dyDescent="0.3">
      <c r="A86" s="171" t="s">
        <v>1848</v>
      </c>
      <c r="B86" s="303">
        <v>1.2438</v>
      </c>
      <c r="C86" s="304"/>
      <c r="D86" s="305"/>
    </row>
    <row r="87" spans="1:4" ht="15.75" thickBot="1" x14ac:dyDescent="0.3">
      <c r="A87" s="171" t="s">
        <v>1849</v>
      </c>
      <c r="B87" s="306" t="s">
        <v>1850</v>
      </c>
      <c r="C87" s="307"/>
      <c r="D87" s="308"/>
    </row>
    <row r="88" spans="1:4" ht="15.75" thickBot="1" x14ac:dyDescent="0.3">
      <c r="A88" s="171" t="s">
        <v>1851</v>
      </c>
      <c r="B88" s="309">
        <v>1.0752999999999999</v>
      </c>
      <c r="C88" s="310"/>
      <c r="D88" s="311"/>
    </row>
    <row r="89" spans="1:4" ht="15.75" thickBot="1" x14ac:dyDescent="0.3">
      <c r="A89" s="171" t="s">
        <v>1852</v>
      </c>
      <c r="B89" s="309">
        <v>1.0752999999999999</v>
      </c>
      <c r="C89" s="310"/>
      <c r="D89" s="311"/>
    </row>
    <row r="90" spans="1:4" ht="15.75" thickBot="1" x14ac:dyDescent="0.3">
      <c r="A90" s="162" t="s">
        <v>1853</v>
      </c>
      <c r="B90" s="247" t="s">
        <v>1854</v>
      </c>
      <c r="C90" s="248"/>
      <c r="D90" s="249"/>
    </row>
    <row r="91" spans="1:4" ht="15.75" thickBot="1" x14ac:dyDescent="0.3">
      <c r="A91" s="162" t="s">
        <v>1855</v>
      </c>
      <c r="B91" s="247" t="s">
        <v>1856</v>
      </c>
      <c r="C91" s="248"/>
      <c r="D91" s="249"/>
    </row>
    <row r="92" spans="1:4" ht="15.75" thickBot="1" x14ac:dyDescent="0.3">
      <c r="A92" s="162" t="s">
        <v>1857</v>
      </c>
      <c r="B92" s="295">
        <v>0</v>
      </c>
      <c r="C92" s="296"/>
      <c r="D92" s="297"/>
    </row>
    <row r="93" spans="1:4" x14ac:dyDescent="0.25">
      <c r="A93" s="163" t="s">
        <v>1858</v>
      </c>
      <c r="B93" s="298" t="s">
        <v>1856</v>
      </c>
      <c r="C93" s="299"/>
      <c r="D93" s="300"/>
    </row>
    <row r="94" spans="1:4" ht="15.75" thickBot="1" x14ac:dyDescent="0.3">
      <c r="A94" s="182" t="s">
        <v>1859</v>
      </c>
      <c r="B94" s="301"/>
      <c r="C94" s="302"/>
      <c r="D94" s="258"/>
    </row>
    <row r="95" spans="1:4" x14ac:dyDescent="0.25">
      <c r="A95" s="163" t="s">
        <v>1860</v>
      </c>
      <c r="B95" s="298" t="s">
        <v>1856</v>
      </c>
      <c r="C95" s="299"/>
      <c r="D95" s="300"/>
    </row>
    <row r="96" spans="1:4" ht="15.75" thickBot="1" x14ac:dyDescent="0.3">
      <c r="A96" s="182" t="s">
        <v>1861</v>
      </c>
      <c r="B96" s="301"/>
      <c r="C96" s="302"/>
      <c r="D96" s="258"/>
    </row>
    <row r="97" spans="1:4" ht="15.75" thickBot="1" x14ac:dyDescent="0.3">
      <c r="A97" s="183" t="s">
        <v>1862</v>
      </c>
      <c r="B97" s="247">
        <v>156.36000000000001</v>
      </c>
      <c r="C97" s="248"/>
      <c r="D97" s="249"/>
    </row>
    <row r="98" spans="1:4" ht="15.75" thickBot="1" x14ac:dyDescent="0.3">
      <c r="A98" s="162" t="s">
        <v>1863</v>
      </c>
      <c r="B98" s="285">
        <v>4.3</v>
      </c>
      <c r="C98" s="283"/>
      <c r="D98" s="284"/>
    </row>
    <row r="99" spans="1:4" ht="15.75" thickBot="1" x14ac:dyDescent="0.3">
      <c r="A99" s="170" t="s">
        <v>1864</v>
      </c>
      <c r="B99" s="251"/>
      <c r="C99" s="252"/>
      <c r="D99" s="253"/>
    </row>
    <row r="100" spans="1:4" ht="15.75" thickBot="1" x14ac:dyDescent="0.3">
      <c r="A100" s="170" t="s">
        <v>1865</v>
      </c>
      <c r="B100" s="251"/>
      <c r="C100" s="252"/>
      <c r="D100" s="253"/>
    </row>
    <row r="101" spans="1:4" ht="15.75" thickBot="1" x14ac:dyDescent="0.3">
      <c r="A101" s="183" t="s">
        <v>1866</v>
      </c>
      <c r="B101" s="292">
        <v>105448624.61</v>
      </c>
      <c r="C101" s="293"/>
      <c r="D101" s="294"/>
    </row>
    <row r="102" spans="1:4" ht="15.75" thickBot="1" x14ac:dyDescent="0.3">
      <c r="A102" s="183" t="s">
        <v>1867</v>
      </c>
      <c r="B102" s="289">
        <v>197790844.56</v>
      </c>
      <c r="C102" s="290"/>
      <c r="D102" s="291"/>
    </row>
    <row r="103" spans="1:4" ht="15.75" thickBot="1" x14ac:dyDescent="0.3">
      <c r="A103" s="183" t="s">
        <v>1868</v>
      </c>
      <c r="B103" s="289">
        <v>216054060.31</v>
      </c>
      <c r="C103" s="290"/>
      <c r="D103" s="291"/>
    </row>
    <row r="104" spans="1:4" ht="15.75" thickBot="1" x14ac:dyDescent="0.3">
      <c r="A104" s="183" t="s">
        <v>1869</v>
      </c>
      <c r="B104" s="289">
        <v>233227927.02000001</v>
      </c>
      <c r="C104" s="290"/>
      <c r="D104" s="291"/>
    </row>
    <row r="105" spans="1:4" ht="15.75" thickBot="1" x14ac:dyDescent="0.3">
      <c r="A105" s="183" t="s">
        <v>1870</v>
      </c>
      <c r="B105" s="289">
        <v>36845730.109999999</v>
      </c>
      <c r="C105" s="290"/>
      <c r="D105" s="291"/>
    </row>
    <row r="106" spans="1:4" ht="15.75" thickBot="1" x14ac:dyDescent="0.3">
      <c r="A106" s="183" t="s">
        <v>1871</v>
      </c>
      <c r="B106" s="289">
        <v>1464986834.5699999</v>
      </c>
      <c r="C106" s="290"/>
      <c r="D106" s="291"/>
    </row>
    <row r="107" spans="1:4" ht="15.75" thickBot="1" x14ac:dyDescent="0.3">
      <c r="A107" s="183" t="s">
        <v>1872</v>
      </c>
      <c r="B107" s="289">
        <v>2917914885.5999999</v>
      </c>
      <c r="C107" s="290"/>
      <c r="D107" s="291"/>
    </row>
    <row r="108" spans="1:4" ht="15.75" thickBot="1" x14ac:dyDescent="0.3">
      <c r="A108" s="170" t="s">
        <v>1873</v>
      </c>
      <c r="B108" s="251"/>
      <c r="C108" s="252"/>
      <c r="D108" s="253"/>
    </row>
    <row r="109" spans="1:4" ht="15.75" thickBot="1" x14ac:dyDescent="0.3">
      <c r="A109" s="162" t="s">
        <v>1866</v>
      </c>
      <c r="B109" s="280">
        <v>0</v>
      </c>
      <c r="C109" s="281"/>
      <c r="D109" s="282"/>
    </row>
    <row r="110" spans="1:4" ht="15.75" thickBot="1" x14ac:dyDescent="0.3">
      <c r="A110" s="162" t="s">
        <v>1867</v>
      </c>
      <c r="B110" s="280">
        <v>0</v>
      </c>
      <c r="C110" s="281"/>
      <c r="D110" s="282"/>
    </row>
    <row r="111" spans="1:4" ht="15.75" thickBot="1" x14ac:dyDescent="0.3">
      <c r="A111" s="162" t="s">
        <v>1868</v>
      </c>
      <c r="B111" s="280">
        <v>1500000000</v>
      </c>
      <c r="C111" s="281"/>
      <c r="D111" s="282"/>
    </row>
    <row r="112" spans="1:4" ht="15.75" thickBot="1" x14ac:dyDescent="0.3">
      <c r="A112" s="162" t="s">
        <v>1869</v>
      </c>
      <c r="B112" s="280">
        <v>1200000000</v>
      </c>
      <c r="C112" s="281"/>
      <c r="D112" s="282"/>
    </row>
    <row r="113" spans="1:4" ht="15.75" thickBot="1" x14ac:dyDescent="0.3">
      <c r="A113" s="162" t="s">
        <v>1870</v>
      </c>
      <c r="B113" s="280">
        <v>1275000000</v>
      </c>
      <c r="C113" s="283"/>
      <c r="D113" s="284"/>
    </row>
    <row r="114" spans="1:4" ht="15.75" thickBot="1" x14ac:dyDescent="0.3">
      <c r="A114" s="162" t="s">
        <v>1871</v>
      </c>
      <c r="B114" s="280">
        <v>1650000000</v>
      </c>
      <c r="C114" s="281"/>
      <c r="D114" s="282"/>
    </row>
    <row r="115" spans="1:4" ht="15.75" thickBot="1" x14ac:dyDescent="0.3">
      <c r="A115" s="162" t="s">
        <v>1872</v>
      </c>
      <c r="B115" s="285">
        <v>0</v>
      </c>
      <c r="C115" s="283"/>
      <c r="D115" s="284"/>
    </row>
    <row r="116" spans="1:4" ht="15.75" thickBot="1" x14ac:dyDescent="0.3">
      <c r="A116" s="181" t="s">
        <v>1874</v>
      </c>
      <c r="B116" s="286"/>
      <c r="C116" s="287"/>
      <c r="D116" s="288"/>
    </row>
    <row r="117" spans="1:4" ht="15.75" thickBot="1" x14ac:dyDescent="0.3">
      <c r="A117" s="162" t="s">
        <v>1875</v>
      </c>
      <c r="B117" s="247" t="s">
        <v>1856</v>
      </c>
      <c r="C117" s="248"/>
      <c r="D117" s="249"/>
    </row>
    <row r="118" spans="1:4" ht="15.75" thickBot="1" x14ac:dyDescent="0.3">
      <c r="A118" s="162" t="s">
        <v>1876</v>
      </c>
      <c r="B118" s="247" t="s">
        <v>1856</v>
      </c>
      <c r="C118" s="248"/>
      <c r="D118" s="249"/>
    </row>
    <row r="119" spans="1:4" ht="15.75" thickBot="1" x14ac:dyDescent="0.3">
      <c r="A119" s="162" t="s">
        <v>1877</v>
      </c>
      <c r="B119" s="247" t="s">
        <v>1856</v>
      </c>
      <c r="C119" s="248"/>
      <c r="D119" s="249"/>
    </row>
    <row r="120" spans="1:4" ht="15.75" thickBot="1" x14ac:dyDescent="0.3">
      <c r="A120" s="162" t="s">
        <v>1878</v>
      </c>
      <c r="B120" s="247" t="s">
        <v>1856</v>
      </c>
      <c r="C120" s="248"/>
      <c r="D120" s="249"/>
    </row>
    <row r="121" spans="1:4" ht="16.5" thickBot="1" x14ac:dyDescent="0.3">
      <c r="A121" s="170" t="s">
        <v>1879</v>
      </c>
      <c r="B121" s="265"/>
      <c r="C121" s="266"/>
      <c r="D121" s="267"/>
    </row>
    <row r="122" spans="1:4" ht="15.75" thickBot="1" x14ac:dyDescent="0.3">
      <c r="A122" s="162" t="s">
        <v>1880</v>
      </c>
      <c r="B122" s="247" t="s">
        <v>1856</v>
      </c>
      <c r="C122" s="248"/>
      <c r="D122" s="249"/>
    </row>
    <row r="123" spans="1:4" ht="15.75" thickBot="1" x14ac:dyDescent="0.3">
      <c r="A123" s="162" t="s">
        <v>1881</v>
      </c>
      <c r="B123" s="247" t="s">
        <v>1856</v>
      </c>
      <c r="C123" s="248"/>
      <c r="D123" s="249"/>
    </row>
    <row r="124" spans="1:4" ht="15.75" thickBot="1" x14ac:dyDescent="0.3">
      <c r="A124" s="162" t="s">
        <v>1882</v>
      </c>
      <c r="B124" s="247" t="s">
        <v>1856</v>
      </c>
      <c r="C124" s="248"/>
      <c r="D124" s="249"/>
    </row>
    <row r="125" spans="1:4" ht="16.5" thickBot="1" x14ac:dyDescent="0.3">
      <c r="A125" s="170" t="s">
        <v>1883</v>
      </c>
      <c r="B125" s="265"/>
      <c r="C125" s="266"/>
      <c r="D125" s="267"/>
    </row>
    <row r="126" spans="1:4" ht="15.75" thickBot="1" x14ac:dyDescent="0.3">
      <c r="A126" s="162" t="s">
        <v>1884</v>
      </c>
      <c r="B126" s="247" t="s">
        <v>1856</v>
      </c>
      <c r="C126" s="248"/>
      <c r="D126" s="249"/>
    </row>
    <row r="127" spans="1:4" ht="15.75" thickBot="1" x14ac:dyDescent="0.3">
      <c r="A127" s="162" t="s">
        <v>1885</v>
      </c>
      <c r="B127" s="247" t="s">
        <v>1856</v>
      </c>
      <c r="C127" s="248"/>
      <c r="D127" s="249"/>
    </row>
    <row r="128" spans="1:4" ht="15.75" thickBot="1" x14ac:dyDescent="0.3">
      <c r="A128" s="162" t="s">
        <v>1886</v>
      </c>
      <c r="B128" s="247" t="s">
        <v>1856</v>
      </c>
      <c r="C128" s="248"/>
      <c r="D128" s="249"/>
    </row>
    <row r="129" spans="1:4" ht="15.75" thickBot="1" x14ac:dyDescent="0.3">
      <c r="A129" s="162" t="s">
        <v>1887</v>
      </c>
      <c r="B129" s="247" t="s">
        <v>1856</v>
      </c>
      <c r="C129" s="248"/>
      <c r="D129" s="249"/>
    </row>
    <row r="130" spans="1:4" ht="15.75" thickBot="1" x14ac:dyDescent="0.3">
      <c r="A130" s="162" t="s">
        <v>1888</v>
      </c>
      <c r="B130" s="277" t="s">
        <v>1856</v>
      </c>
      <c r="C130" s="278"/>
      <c r="D130" s="279"/>
    </row>
    <row r="131" spans="1:4" ht="15.75" thickBot="1" x14ac:dyDescent="0.3">
      <c r="A131" s="171" t="s">
        <v>1889</v>
      </c>
      <c r="B131" s="277" t="s">
        <v>1856</v>
      </c>
      <c r="C131" s="278"/>
      <c r="D131" s="279"/>
    </row>
    <row r="132" spans="1:4" ht="15.75" thickBot="1" x14ac:dyDescent="0.3">
      <c r="A132" s="162" t="s">
        <v>1890</v>
      </c>
      <c r="B132" s="247" t="s">
        <v>1856</v>
      </c>
      <c r="C132" s="248"/>
      <c r="D132" s="249"/>
    </row>
    <row r="133" spans="1:4" ht="15.75" thickBot="1" x14ac:dyDescent="0.3">
      <c r="A133" s="162" t="s">
        <v>1891</v>
      </c>
      <c r="B133" s="247" t="s">
        <v>1856</v>
      </c>
      <c r="C133" s="248"/>
      <c r="D133" s="249"/>
    </row>
    <row r="134" spans="1:4" ht="15.75" thickBot="1" x14ac:dyDescent="0.3">
      <c r="A134" s="162" t="s">
        <v>1892</v>
      </c>
      <c r="B134" s="247" t="s">
        <v>1856</v>
      </c>
      <c r="C134" s="248"/>
      <c r="D134" s="249"/>
    </row>
    <row r="135" spans="1:4" ht="16.5" thickBot="1" x14ac:dyDescent="0.3">
      <c r="A135" s="184" t="s">
        <v>1893</v>
      </c>
      <c r="B135" s="274"/>
      <c r="C135" s="275"/>
      <c r="D135" s="276"/>
    </row>
    <row r="136" spans="1:4" ht="15.75" thickBot="1" x14ac:dyDescent="0.3">
      <c r="A136" s="162" t="s">
        <v>1894</v>
      </c>
      <c r="B136" s="247" t="s">
        <v>1856</v>
      </c>
      <c r="C136" s="248"/>
      <c r="D136" s="249"/>
    </row>
    <row r="137" spans="1:4" ht="15.75" thickBot="1" x14ac:dyDescent="0.3">
      <c r="A137" s="162" t="s">
        <v>1895</v>
      </c>
      <c r="B137" s="247" t="s">
        <v>1856</v>
      </c>
      <c r="C137" s="248"/>
      <c r="D137" s="249"/>
    </row>
    <row r="138" spans="1:4" ht="15.75" thickBot="1" x14ac:dyDescent="0.3">
      <c r="A138" s="162" t="s">
        <v>1896</v>
      </c>
      <c r="B138" s="247" t="s">
        <v>1856</v>
      </c>
      <c r="C138" s="248"/>
      <c r="D138" s="249"/>
    </row>
    <row r="139" spans="1:4" ht="16.5" thickBot="1" x14ac:dyDescent="0.3">
      <c r="A139" s="170" t="s">
        <v>1897</v>
      </c>
      <c r="B139" s="265"/>
      <c r="C139" s="266"/>
      <c r="D139" s="267"/>
    </row>
    <row r="140" spans="1:4" ht="15.75" thickBot="1" x14ac:dyDescent="0.3">
      <c r="A140" s="162" t="s">
        <v>1898</v>
      </c>
      <c r="B140" s="247" t="s">
        <v>1856</v>
      </c>
      <c r="C140" s="248"/>
      <c r="D140" s="249"/>
    </row>
    <row r="141" spans="1:4" ht="15.75" thickBot="1" x14ac:dyDescent="0.3">
      <c r="A141" s="162" t="s">
        <v>1899</v>
      </c>
      <c r="B141" s="247" t="s">
        <v>1856</v>
      </c>
      <c r="C141" s="248"/>
      <c r="D141" s="249"/>
    </row>
    <row r="142" spans="1:4" ht="15.75" thickBot="1" x14ac:dyDescent="0.3">
      <c r="A142" s="162" t="s">
        <v>1900</v>
      </c>
      <c r="B142" s="247" t="s">
        <v>1856</v>
      </c>
      <c r="C142" s="248"/>
      <c r="D142" s="249"/>
    </row>
    <row r="143" spans="1:4" ht="16.5" thickBot="1" x14ac:dyDescent="0.3">
      <c r="A143" s="170" t="s">
        <v>1901</v>
      </c>
      <c r="B143" s="265"/>
      <c r="C143" s="266"/>
      <c r="D143" s="267"/>
    </row>
    <row r="144" spans="1:4" ht="15.75" thickBot="1" x14ac:dyDescent="0.3">
      <c r="A144" s="162" t="s">
        <v>1902</v>
      </c>
      <c r="B144" s="247" t="s">
        <v>1856</v>
      </c>
      <c r="C144" s="248"/>
      <c r="D144" s="249"/>
    </row>
    <row r="145" spans="1:4" ht="15.75" thickBot="1" x14ac:dyDescent="0.3">
      <c r="A145" s="162" t="s">
        <v>1903</v>
      </c>
      <c r="B145" s="247" t="s">
        <v>1856</v>
      </c>
      <c r="C145" s="248"/>
      <c r="D145" s="249"/>
    </row>
    <row r="146" spans="1:4" ht="15.75" thickBot="1" x14ac:dyDescent="0.3">
      <c r="A146" s="162" t="s">
        <v>1904</v>
      </c>
      <c r="B146" s="247" t="s">
        <v>1856</v>
      </c>
      <c r="C146" s="248"/>
      <c r="D146" s="249"/>
    </row>
    <row r="147" spans="1:4" ht="15.75" thickBot="1" x14ac:dyDescent="0.3">
      <c r="A147" s="162" t="s">
        <v>1905</v>
      </c>
      <c r="B147" s="247" t="s">
        <v>1856</v>
      </c>
      <c r="C147" s="248"/>
      <c r="D147" s="249"/>
    </row>
    <row r="148" spans="1:4" ht="15.75" thickBot="1" x14ac:dyDescent="0.3">
      <c r="A148" s="162" t="s">
        <v>1906</v>
      </c>
      <c r="B148" s="247" t="s">
        <v>1856</v>
      </c>
      <c r="C148" s="248"/>
      <c r="D148" s="249"/>
    </row>
    <row r="149" spans="1:4" ht="15.75" thickBot="1" x14ac:dyDescent="0.3">
      <c r="A149" s="162" t="s">
        <v>1907</v>
      </c>
      <c r="B149" s="247" t="s">
        <v>1856</v>
      </c>
      <c r="C149" s="248"/>
      <c r="D149" s="249"/>
    </row>
    <row r="150" spans="1:4" ht="15.75" thickBot="1" x14ac:dyDescent="0.3">
      <c r="A150" s="162" t="s">
        <v>1908</v>
      </c>
      <c r="B150" s="247" t="s">
        <v>1856</v>
      </c>
      <c r="C150" s="248"/>
      <c r="D150" s="249"/>
    </row>
    <row r="151" spans="1:4" ht="15.75" thickBot="1" x14ac:dyDescent="0.3">
      <c r="A151" s="162" t="s">
        <v>1909</v>
      </c>
      <c r="B151" s="247" t="s">
        <v>1856</v>
      </c>
      <c r="C151" s="248"/>
      <c r="D151" s="249"/>
    </row>
    <row r="152" spans="1:4" ht="15.75" thickBot="1" x14ac:dyDescent="0.3">
      <c r="A152" s="162" t="s">
        <v>1910</v>
      </c>
      <c r="B152" s="247" t="s">
        <v>1856</v>
      </c>
      <c r="C152" s="248"/>
      <c r="D152" s="249"/>
    </row>
    <row r="153" spans="1:4" ht="15.75" thickBot="1" x14ac:dyDescent="0.3">
      <c r="A153" s="162" t="s">
        <v>1911</v>
      </c>
      <c r="B153" s="247" t="s">
        <v>1856</v>
      </c>
      <c r="C153" s="248"/>
      <c r="D153" s="249"/>
    </row>
    <row r="154" spans="1:4" ht="15.75" thickBot="1" x14ac:dyDescent="0.3">
      <c r="A154" s="162" t="s">
        <v>1912</v>
      </c>
      <c r="B154" s="247" t="s">
        <v>1856</v>
      </c>
      <c r="C154" s="248"/>
      <c r="D154" s="249"/>
    </row>
    <row r="155" spans="1:4" ht="15.75" thickBot="1" x14ac:dyDescent="0.3">
      <c r="A155" s="162" t="s">
        <v>1913</v>
      </c>
      <c r="B155" s="247" t="s">
        <v>1856</v>
      </c>
      <c r="C155" s="248"/>
      <c r="D155" s="249"/>
    </row>
    <row r="156" spans="1:4" ht="15.75" thickBot="1" x14ac:dyDescent="0.3">
      <c r="A156" s="170" t="s">
        <v>1914</v>
      </c>
      <c r="B156" s="247" t="s">
        <v>1915</v>
      </c>
      <c r="C156" s="248"/>
      <c r="D156" s="249"/>
    </row>
    <row r="157" spans="1:4" ht="15.75" thickBot="1" x14ac:dyDescent="0.3">
      <c r="A157" s="162" t="s">
        <v>1902</v>
      </c>
      <c r="B157" s="247" t="s">
        <v>1856</v>
      </c>
      <c r="C157" s="248"/>
      <c r="D157" s="249"/>
    </row>
    <row r="158" spans="1:4" ht="15.75" thickBot="1" x14ac:dyDescent="0.3">
      <c r="A158" s="162" t="s">
        <v>1903</v>
      </c>
      <c r="B158" s="247" t="s">
        <v>1856</v>
      </c>
      <c r="C158" s="248"/>
      <c r="D158" s="249"/>
    </row>
    <row r="159" spans="1:4" ht="15.75" thickBot="1" x14ac:dyDescent="0.3">
      <c r="A159" s="162" t="s">
        <v>1904</v>
      </c>
      <c r="B159" s="247" t="s">
        <v>1856</v>
      </c>
      <c r="C159" s="248"/>
      <c r="D159" s="249"/>
    </row>
    <row r="160" spans="1:4" ht="15.75" thickBot="1" x14ac:dyDescent="0.3">
      <c r="A160" s="162" t="s">
        <v>1905</v>
      </c>
      <c r="B160" s="247" t="s">
        <v>1856</v>
      </c>
      <c r="C160" s="248"/>
      <c r="D160" s="249"/>
    </row>
    <row r="161" spans="1:4" ht="15.75" thickBot="1" x14ac:dyDescent="0.3">
      <c r="A161" s="162" t="s">
        <v>1906</v>
      </c>
      <c r="B161" s="247" t="s">
        <v>1856</v>
      </c>
      <c r="C161" s="248"/>
      <c r="D161" s="249"/>
    </row>
    <row r="162" spans="1:4" ht="15.75" thickBot="1" x14ac:dyDescent="0.3">
      <c r="A162" s="162" t="s">
        <v>1907</v>
      </c>
      <c r="B162" s="247" t="s">
        <v>1856</v>
      </c>
      <c r="C162" s="248"/>
      <c r="D162" s="249"/>
    </row>
    <row r="163" spans="1:4" ht="15.75" thickBot="1" x14ac:dyDescent="0.3">
      <c r="A163" s="162" t="s">
        <v>1908</v>
      </c>
      <c r="B163" s="247" t="s">
        <v>1856</v>
      </c>
      <c r="C163" s="248"/>
      <c r="D163" s="249"/>
    </row>
    <row r="164" spans="1:4" ht="15.75" thickBot="1" x14ac:dyDescent="0.3">
      <c r="A164" s="162" t="s">
        <v>1909</v>
      </c>
      <c r="B164" s="247" t="s">
        <v>1856</v>
      </c>
      <c r="C164" s="248"/>
      <c r="D164" s="249"/>
    </row>
    <row r="165" spans="1:4" ht="15.75" thickBot="1" x14ac:dyDescent="0.3">
      <c r="A165" s="162" t="s">
        <v>1910</v>
      </c>
      <c r="B165" s="247" t="s">
        <v>1856</v>
      </c>
      <c r="C165" s="248"/>
      <c r="D165" s="249"/>
    </row>
    <row r="166" spans="1:4" ht="15.75" thickBot="1" x14ac:dyDescent="0.3">
      <c r="A166" s="162" t="s">
        <v>1911</v>
      </c>
      <c r="B166" s="247" t="s">
        <v>1856</v>
      </c>
      <c r="C166" s="248"/>
      <c r="D166" s="249"/>
    </row>
    <row r="167" spans="1:4" ht="15.75" thickBot="1" x14ac:dyDescent="0.3">
      <c r="A167" s="162" t="s">
        <v>1912</v>
      </c>
      <c r="B167" s="247" t="s">
        <v>1856</v>
      </c>
      <c r="C167" s="248"/>
      <c r="D167" s="249"/>
    </row>
    <row r="168" spans="1:4" ht="15.75" thickBot="1" x14ac:dyDescent="0.3">
      <c r="A168" s="162" t="s">
        <v>1913</v>
      </c>
      <c r="B168" s="247" t="s">
        <v>1856</v>
      </c>
      <c r="C168" s="248"/>
      <c r="D168" s="249"/>
    </row>
    <row r="169" spans="1:4" ht="16.5" thickBot="1" x14ac:dyDescent="0.3">
      <c r="A169" s="162" t="s">
        <v>1916</v>
      </c>
      <c r="B169" s="271"/>
      <c r="C169" s="272"/>
      <c r="D169" s="273"/>
    </row>
    <row r="170" spans="1:4" ht="15.75" thickBot="1" x14ac:dyDescent="0.3">
      <c r="A170" s="162" t="s">
        <v>1917</v>
      </c>
      <c r="B170" s="247" t="s">
        <v>1856</v>
      </c>
      <c r="C170" s="248"/>
      <c r="D170" s="249"/>
    </row>
    <row r="171" spans="1:4" ht="15.75" thickBot="1" x14ac:dyDescent="0.3">
      <c r="A171" s="162" t="s">
        <v>1918</v>
      </c>
      <c r="B171" s="247" t="s">
        <v>1856</v>
      </c>
      <c r="C171" s="248"/>
      <c r="D171" s="249"/>
    </row>
    <row r="172" spans="1:4" ht="15.75" thickBot="1" x14ac:dyDescent="0.3">
      <c r="A172" s="162" t="s">
        <v>1919</v>
      </c>
      <c r="B172" s="247" t="s">
        <v>1856</v>
      </c>
      <c r="C172" s="248"/>
      <c r="D172" s="249"/>
    </row>
    <row r="173" spans="1:4" ht="15.75" thickBot="1" x14ac:dyDescent="0.3">
      <c r="A173" s="162" t="s">
        <v>1920</v>
      </c>
      <c r="B173" s="247" t="s">
        <v>1856</v>
      </c>
      <c r="C173" s="248"/>
      <c r="D173" s="249"/>
    </row>
    <row r="174" spans="1:4" ht="15.75" thickBot="1" x14ac:dyDescent="0.3">
      <c r="A174" s="162" t="s">
        <v>1921</v>
      </c>
      <c r="B174" s="247" t="s">
        <v>1856</v>
      </c>
      <c r="C174" s="248"/>
      <c r="D174" s="249"/>
    </row>
    <row r="175" spans="1:4" ht="15.75" thickBot="1" x14ac:dyDescent="0.3">
      <c r="A175" s="162" t="s">
        <v>1922</v>
      </c>
      <c r="B175" s="247" t="s">
        <v>1856</v>
      </c>
      <c r="C175" s="248"/>
      <c r="D175" s="249"/>
    </row>
    <row r="176" spans="1:4" ht="15.75" thickBot="1" x14ac:dyDescent="0.3">
      <c r="A176" s="162" t="s">
        <v>1923</v>
      </c>
      <c r="B176" s="247" t="s">
        <v>1856</v>
      </c>
      <c r="C176" s="248"/>
      <c r="D176" s="249"/>
    </row>
    <row r="177" spans="1:4" ht="15.75" thickBot="1" x14ac:dyDescent="0.3">
      <c r="A177" s="162" t="s">
        <v>1924</v>
      </c>
      <c r="B177" s="247" t="s">
        <v>1856</v>
      </c>
      <c r="C177" s="248"/>
      <c r="D177" s="249"/>
    </row>
    <row r="178" spans="1:4" ht="15.75" thickBot="1" x14ac:dyDescent="0.3">
      <c r="A178" s="162" t="s">
        <v>1925</v>
      </c>
      <c r="B178" s="247" t="s">
        <v>1856</v>
      </c>
      <c r="C178" s="248"/>
      <c r="D178" s="249"/>
    </row>
    <row r="179" spans="1:4" ht="15.75" thickBot="1" x14ac:dyDescent="0.3">
      <c r="A179" s="170" t="s">
        <v>1926</v>
      </c>
      <c r="B179" s="247" t="s">
        <v>1856</v>
      </c>
      <c r="C179" s="248"/>
      <c r="D179" s="249"/>
    </row>
    <row r="180" spans="1:4" ht="15.75" thickBot="1" x14ac:dyDescent="0.3">
      <c r="A180" s="170" t="s">
        <v>1927</v>
      </c>
      <c r="B180" s="247" t="s">
        <v>1856</v>
      </c>
      <c r="C180" s="248"/>
      <c r="D180" s="249"/>
    </row>
    <row r="181" spans="1:4" ht="16.5" thickBot="1" x14ac:dyDescent="0.3">
      <c r="A181" s="170" t="s">
        <v>1928</v>
      </c>
      <c r="B181" s="265"/>
      <c r="C181" s="266"/>
      <c r="D181" s="267"/>
    </row>
    <row r="182" spans="1:4" ht="15.75" thickBot="1" x14ac:dyDescent="0.3">
      <c r="A182" s="162" t="s">
        <v>1929</v>
      </c>
      <c r="B182" s="247" t="s">
        <v>1856</v>
      </c>
      <c r="C182" s="248"/>
      <c r="D182" s="249"/>
    </row>
    <row r="183" spans="1:4" ht="15.75" thickBot="1" x14ac:dyDescent="0.3">
      <c r="A183" s="162" t="s">
        <v>1930</v>
      </c>
      <c r="B183" s="247" t="s">
        <v>1856</v>
      </c>
      <c r="C183" s="248"/>
      <c r="D183" s="249"/>
    </row>
    <row r="184" spans="1:4" ht="15.75" thickBot="1" x14ac:dyDescent="0.3">
      <c r="A184" s="162" t="s">
        <v>1931</v>
      </c>
      <c r="B184" s="247" t="s">
        <v>1856</v>
      </c>
      <c r="C184" s="248"/>
      <c r="D184" s="249"/>
    </row>
    <row r="185" spans="1:4" ht="15.75" thickBot="1" x14ac:dyDescent="0.3">
      <c r="A185" s="162" t="s">
        <v>1932</v>
      </c>
      <c r="B185" s="247" t="s">
        <v>1856</v>
      </c>
      <c r="C185" s="248"/>
      <c r="D185" s="249"/>
    </row>
    <row r="186" spans="1:4" ht="15.75" thickBot="1" x14ac:dyDescent="0.3">
      <c r="A186" s="162" t="s">
        <v>1933</v>
      </c>
      <c r="B186" s="247" t="s">
        <v>1856</v>
      </c>
      <c r="C186" s="248"/>
      <c r="D186" s="249"/>
    </row>
    <row r="187" spans="1:4" ht="16.5" thickBot="1" x14ac:dyDescent="0.3">
      <c r="A187" s="170" t="s">
        <v>1934</v>
      </c>
      <c r="B187" s="265"/>
      <c r="C187" s="266"/>
      <c r="D187" s="267"/>
    </row>
    <row r="188" spans="1:4" ht="15.75" thickBot="1" x14ac:dyDescent="0.3">
      <c r="A188" s="162" t="s">
        <v>1935</v>
      </c>
      <c r="B188" s="247" t="s">
        <v>1856</v>
      </c>
      <c r="C188" s="248"/>
      <c r="D188" s="249"/>
    </row>
    <row r="189" spans="1:4" ht="15.75" thickBot="1" x14ac:dyDescent="0.3">
      <c r="A189" s="162" t="s">
        <v>1936</v>
      </c>
      <c r="B189" s="247" t="s">
        <v>1856</v>
      </c>
      <c r="C189" s="248"/>
      <c r="D189" s="249"/>
    </row>
    <row r="190" spans="1:4" ht="15.75" thickBot="1" x14ac:dyDescent="0.3">
      <c r="A190" s="162" t="s">
        <v>1937</v>
      </c>
      <c r="B190" s="247" t="s">
        <v>1856</v>
      </c>
      <c r="C190" s="248"/>
      <c r="D190" s="249"/>
    </row>
    <row r="191" spans="1:4" ht="15.75" thickBot="1" x14ac:dyDescent="0.3">
      <c r="A191" s="162" t="s">
        <v>1938</v>
      </c>
      <c r="B191" s="247" t="s">
        <v>1856</v>
      </c>
      <c r="C191" s="248"/>
      <c r="D191" s="249"/>
    </row>
    <row r="192" spans="1:4" ht="15.75" thickBot="1" x14ac:dyDescent="0.3">
      <c r="A192" s="162" t="s">
        <v>1939</v>
      </c>
      <c r="B192" s="247" t="s">
        <v>1856</v>
      </c>
      <c r="C192" s="248"/>
      <c r="D192" s="249"/>
    </row>
    <row r="193" spans="1:4" ht="16.5" thickBot="1" x14ac:dyDescent="0.3">
      <c r="A193" s="170" t="s">
        <v>1940</v>
      </c>
      <c r="B193" s="265"/>
      <c r="C193" s="266"/>
      <c r="D193" s="267"/>
    </row>
    <row r="194" spans="1:4" ht="15.75" thickBot="1" x14ac:dyDescent="0.3">
      <c r="A194" s="162" t="s">
        <v>1941</v>
      </c>
      <c r="B194" s="247" t="s">
        <v>1856</v>
      </c>
      <c r="C194" s="248"/>
      <c r="D194" s="249"/>
    </row>
    <row r="195" spans="1:4" ht="15.75" thickBot="1" x14ac:dyDescent="0.3">
      <c r="A195" s="162" t="s">
        <v>1942</v>
      </c>
      <c r="B195" s="247" t="s">
        <v>1856</v>
      </c>
      <c r="C195" s="248"/>
      <c r="D195" s="249"/>
    </row>
    <row r="196" spans="1:4" ht="15.75" thickBot="1" x14ac:dyDescent="0.3">
      <c r="A196" s="162" t="s">
        <v>1943</v>
      </c>
      <c r="B196" s="247" t="s">
        <v>1856</v>
      </c>
      <c r="C196" s="248"/>
      <c r="D196" s="249"/>
    </row>
    <row r="197" spans="1:4" ht="16.5" thickBot="1" x14ac:dyDescent="0.3">
      <c r="A197" s="162" t="s">
        <v>1944</v>
      </c>
      <c r="B197" s="265"/>
      <c r="C197" s="266"/>
      <c r="D197" s="267"/>
    </row>
    <row r="198" spans="1:4" ht="15.75" thickBot="1" x14ac:dyDescent="0.3">
      <c r="A198" s="162" t="s">
        <v>1945</v>
      </c>
      <c r="B198" s="247" t="s">
        <v>1856</v>
      </c>
      <c r="C198" s="248"/>
      <c r="D198" s="249"/>
    </row>
    <row r="199" spans="1:4" ht="15.75" thickBot="1" x14ac:dyDescent="0.3">
      <c r="A199" s="162" t="s">
        <v>1824</v>
      </c>
      <c r="B199" s="247" t="s">
        <v>1856</v>
      </c>
      <c r="C199" s="248"/>
      <c r="D199" s="249"/>
    </row>
    <row r="200" spans="1:4" ht="15.75" thickBot="1" x14ac:dyDescent="0.3">
      <c r="A200" s="162" t="s">
        <v>1831</v>
      </c>
      <c r="B200" s="247" t="s">
        <v>1856</v>
      </c>
      <c r="C200" s="248"/>
      <c r="D200" s="249"/>
    </row>
    <row r="201" spans="1:4" ht="15.75" thickBot="1" x14ac:dyDescent="0.3">
      <c r="A201" s="184" t="s">
        <v>1946</v>
      </c>
      <c r="B201" s="251"/>
      <c r="C201" s="252"/>
      <c r="D201" s="253"/>
    </row>
    <row r="202" spans="1:4" ht="15.75" thickBot="1" x14ac:dyDescent="0.3">
      <c r="A202" s="184" t="s">
        <v>1947</v>
      </c>
      <c r="B202" s="247"/>
      <c r="C202" s="248"/>
      <c r="D202" s="249"/>
    </row>
    <row r="203" spans="1:4" ht="15.75" thickBot="1" x14ac:dyDescent="0.3">
      <c r="A203" s="184" t="s">
        <v>1948</v>
      </c>
      <c r="B203" s="247"/>
      <c r="C203" s="248"/>
      <c r="D203" s="249"/>
    </row>
    <row r="204" spans="1:4" ht="16.5" thickBot="1" x14ac:dyDescent="0.3">
      <c r="A204" s="184" t="s">
        <v>1949</v>
      </c>
      <c r="B204" s="268"/>
      <c r="C204" s="269"/>
      <c r="D204" s="270"/>
    </row>
    <row r="205" spans="1:4" ht="15.75" thickBot="1" x14ac:dyDescent="0.3">
      <c r="A205" s="162" t="s">
        <v>1950</v>
      </c>
      <c r="B205" s="247" t="s">
        <v>1856</v>
      </c>
      <c r="C205" s="248"/>
      <c r="D205" s="249"/>
    </row>
    <row r="206" spans="1:4" ht="15.75" thickBot="1" x14ac:dyDescent="0.3">
      <c r="A206" s="162" t="s">
        <v>1951</v>
      </c>
      <c r="B206" s="247" t="s">
        <v>1856</v>
      </c>
      <c r="C206" s="248"/>
      <c r="D206" s="249"/>
    </row>
    <row r="207" spans="1:4" ht="16.5" thickBot="1" x14ac:dyDescent="0.3">
      <c r="A207" s="170" t="s">
        <v>1901</v>
      </c>
      <c r="B207" s="265"/>
      <c r="C207" s="266"/>
      <c r="D207" s="267"/>
    </row>
    <row r="208" spans="1:4" ht="15.75" thickBot="1" x14ac:dyDescent="0.3">
      <c r="A208" s="174" t="s">
        <v>1902</v>
      </c>
      <c r="B208" s="247" t="s">
        <v>1856</v>
      </c>
      <c r="C208" s="248"/>
      <c r="D208" s="249"/>
    </row>
    <row r="209" spans="1:4" ht="15.75" thickBot="1" x14ac:dyDescent="0.3">
      <c r="A209" s="174" t="s">
        <v>1903</v>
      </c>
      <c r="B209" s="247" t="s">
        <v>1856</v>
      </c>
      <c r="C209" s="248"/>
      <c r="D209" s="249"/>
    </row>
    <row r="210" spans="1:4" ht="15.75" thickBot="1" x14ac:dyDescent="0.3">
      <c r="A210" s="174" t="s">
        <v>1904</v>
      </c>
      <c r="B210" s="247" t="s">
        <v>1856</v>
      </c>
      <c r="C210" s="248"/>
      <c r="D210" s="249"/>
    </row>
    <row r="211" spans="1:4" ht="15.75" thickBot="1" x14ac:dyDescent="0.3">
      <c r="A211" s="174" t="s">
        <v>1905</v>
      </c>
      <c r="B211" s="247" t="s">
        <v>1856</v>
      </c>
      <c r="C211" s="248"/>
      <c r="D211" s="249"/>
    </row>
    <row r="212" spans="1:4" ht="15.75" thickBot="1" x14ac:dyDescent="0.3">
      <c r="A212" s="174" t="s">
        <v>1906</v>
      </c>
      <c r="B212" s="247" t="s">
        <v>1856</v>
      </c>
      <c r="C212" s="248"/>
      <c r="D212" s="249"/>
    </row>
    <row r="213" spans="1:4" ht="15.75" thickBot="1" x14ac:dyDescent="0.3">
      <c r="A213" s="174" t="s">
        <v>1907</v>
      </c>
      <c r="B213" s="247" t="s">
        <v>1856</v>
      </c>
      <c r="C213" s="248"/>
      <c r="D213" s="249"/>
    </row>
    <row r="214" spans="1:4" ht="15.75" thickBot="1" x14ac:dyDescent="0.3">
      <c r="A214" s="174" t="s">
        <v>1908</v>
      </c>
      <c r="B214" s="247" t="s">
        <v>1856</v>
      </c>
      <c r="C214" s="248"/>
      <c r="D214" s="249"/>
    </row>
    <row r="215" spans="1:4" ht="15.75" thickBot="1" x14ac:dyDescent="0.3">
      <c r="A215" s="174" t="s">
        <v>1909</v>
      </c>
      <c r="B215" s="247" t="s">
        <v>1856</v>
      </c>
      <c r="C215" s="248"/>
      <c r="D215" s="249"/>
    </row>
    <row r="216" spans="1:4" ht="15.75" thickBot="1" x14ac:dyDescent="0.3">
      <c r="A216" s="174" t="s">
        <v>1910</v>
      </c>
      <c r="B216" s="247" t="s">
        <v>1856</v>
      </c>
      <c r="C216" s="248"/>
      <c r="D216" s="249"/>
    </row>
    <row r="217" spans="1:4" ht="15.75" thickBot="1" x14ac:dyDescent="0.3">
      <c r="A217" s="174" t="s">
        <v>1911</v>
      </c>
      <c r="B217" s="247" t="s">
        <v>1856</v>
      </c>
      <c r="C217" s="248"/>
      <c r="D217" s="249"/>
    </row>
    <row r="218" spans="1:4" ht="15.75" thickBot="1" x14ac:dyDescent="0.3">
      <c r="A218" s="174" t="s">
        <v>1912</v>
      </c>
      <c r="B218" s="247" t="s">
        <v>1856</v>
      </c>
      <c r="C218" s="248"/>
      <c r="D218" s="249"/>
    </row>
    <row r="219" spans="1:4" ht="15.75" thickBot="1" x14ac:dyDescent="0.3">
      <c r="A219" s="174" t="s">
        <v>1913</v>
      </c>
      <c r="B219" s="247" t="s">
        <v>1856</v>
      </c>
      <c r="C219" s="248"/>
      <c r="D219" s="249"/>
    </row>
    <row r="220" spans="1:4" ht="16.5" thickBot="1" x14ac:dyDescent="0.3">
      <c r="A220" s="170" t="s">
        <v>1914</v>
      </c>
      <c r="B220" s="259"/>
      <c r="C220" s="260"/>
      <c r="D220" s="261"/>
    </row>
    <row r="221" spans="1:4" ht="15.75" thickBot="1" x14ac:dyDescent="0.3">
      <c r="A221" s="174" t="s">
        <v>1902</v>
      </c>
      <c r="B221" s="247" t="s">
        <v>1856</v>
      </c>
      <c r="C221" s="248"/>
      <c r="D221" s="249"/>
    </row>
    <row r="222" spans="1:4" ht="15.75" thickBot="1" x14ac:dyDescent="0.3">
      <c r="A222" s="174" t="s">
        <v>1903</v>
      </c>
      <c r="B222" s="247" t="s">
        <v>1856</v>
      </c>
      <c r="C222" s="248"/>
      <c r="D222" s="249"/>
    </row>
    <row r="223" spans="1:4" ht="15.75" thickBot="1" x14ac:dyDescent="0.3">
      <c r="A223" s="174" t="s">
        <v>1904</v>
      </c>
      <c r="B223" s="247" t="s">
        <v>1856</v>
      </c>
      <c r="C223" s="248"/>
      <c r="D223" s="249"/>
    </row>
    <row r="224" spans="1:4" ht="15.75" thickBot="1" x14ac:dyDescent="0.3">
      <c r="A224" s="174" t="s">
        <v>1905</v>
      </c>
      <c r="B224" s="247" t="s">
        <v>1856</v>
      </c>
      <c r="C224" s="248"/>
      <c r="D224" s="249"/>
    </row>
    <row r="225" spans="1:4" ht="15.75" thickBot="1" x14ac:dyDescent="0.3">
      <c r="A225" s="174" t="s">
        <v>1906</v>
      </c>
      <c r="B225" s="247" t="s">
        <v>1856</v>
      </c>
      <c r="C225" s="248"/>
      <c r="D225" s="249"/>
    </row>
    <row r="226" spans="1:4" ht="15.75" thickBot="1" x14ac:dyDescent="0.3">
      <c r="A226" s="174" t="s">
        <v>1907</v>
      </c>
      <c r="B226" s="247" t="s">
        <v>1856</v>
      </c>
      <c r="C226" s="248"/>
      <c r="D226" s="249"/>
    </row>
    <row r="227" spans="1:4" ht="15.75" thickBot="1" x14ac:dyDescent="0.3">
      <c r="A227" s="174" t="s">
        <v>1908</v>
      </c>
      <c r="B227" s="247" t="s">
        <v>1856</v>
      </c>
      <c r="C227" s="248"/>
      <c r="D227" s="249"/>
    </row>
    <row r="228" spans="1:4" ht="15.75" thickBot="1" x14ac:dyDescent="0.3">
      <c r="A228" s="174" t="s">
        <v>1909</v>
      </c>
      <c r="B228" s="247" t="s">
        <v>1856</v>
      </c>
      <c r="C228" s="248"/>
      <c r="D228" s="249"/>
    </row>
    <row r="229" spans="1:4" ht="15.75" thickBot="1" x14ac:dyDescent="0.3">
      <c r="A229" s="174" t="s">
        <v>1910</v>
      </c>
      <c r="B229" s="247" t="s">
        <v>1856</v>
      </c>
      <c r="C229" s="248"/>
      <c r="D229" s="249"/>
    </row>
    <row r="230" spans="1:4" ht="15.75" thickBot="1" x14ac:dyDescent="0.3">
      <c r="A230" s="174" t="s">
        <v>1911</v>
      </c>
      <c r="B230" s="247" t="s">
        <v>1856</v>
      </c>
      <c r="C230" s="248"/>
      <c r="D230" s="249"/>
    </row>
    <row r="231" spans="1:4" ht="15.75" thickBot="1" x14ac:dyDescent="0.3">
      <c r="A231" s="174" t="s">
        <v>1912</v>
      </c>
      <c r="B231" s="247" t="s">
        <v>1856</v>
      </c>
      <c r="C231" s="248"/>
      <c r="D231" s="249"/>
    </row>
    <row r="232" spans="1:4" ht="15.75" thickBot="1" x14ac:dyDescent="0.3">
      <c r="A232" s="174" t="s">
        <v>1913</v>
      </c>
      <c r="B232" s="247" t="s">
        <v>1856</v>
      </c>
      <c r="C232" s="248"/>
      <c r="D232" s="249"/>
    </row>
    <row r="233" spans="1:4" ht="15.75" thickBot="1" x14ac:dyDescent="0.3">
      <c r="A233" s="162" t="s">
        <v>1952</v>
      </c>
      <c r="B233" s="262"/>
      <c r="C233" s="263"/>
      <c r="D233" s="264"/>
    </row>
    <row r="234" spans="1:4" ht="15.75" thickBot="1" x14ac:dyDescent="0.3">
      <c r="A234" s="162" t="s">
        <v>1953</v>
      </c>
      <c r="B234" s="247" t="s">
        <v>1856</v>
      </c>
      <c r="C234" s="248"/>
      <c r="D234" s="249"/>
    </row>
    <row r="235" spans="1:4" ht="15.75" thickBot="1" x14ac:dyDescent="0.3">
      <c r="A235" s="162" t="s">
        <v>1954</v>
      </c>
      <c r="B235" s="247" t="s">
        <v>1856</v>
      </c>
      <c r="C235" s="248"/>
      <c r="D235" s="249"/>
    </row>
    <row r="236" spans="1:4" ht="15.75" thickBot="1" x14ac:dyDescent="0.3">
      <c r="A236" s="162" t="s">
        <v>1955</v>
      </c>
      <c r="B236" s="247" t="s">
        <v>1856</v>
      </c>
      <c r="C236" s="248"/>
      <c r="D236" s="249"/>
    </row>
    <row r="237" spans="1:4" ht="15.75" thickBot="1" x14ac:dyDescent="0.3">
      <c r="A237" s="162" t="s">
        <v>1956</v>
      </c>
      <c r="B237" s="247" t="s">
        <v>1856</v>
      </c>
      <c r="C237" s="248"/>
      <c r="D237" s="249"/>
    </row>
    <row r="238" spans="1:4" ht="15.75" thickBot="1" x14ac:dyDescent="0.3">
      <c r="A238" s="162" t="s">
        <v>1957</v>
      </c>
      <c r="B238" s="247" t="s">
        <v>1856</v>
      </c>
      <c r="C238" s="248"/>
      <c r="D238" s="249"/>
    </row>
    <row r="239" spans="1:4" ht="15.75" thickBot="1" x14ac:dyDescent="0.3">
      <c r="A239" s="162" t="s">
        <v>1958</v>
      </c>
      <c r="B239" s="247" t="s">
        <v>1856</v>
      </c>
      <c r="C239" s="248"/>
      <c r="D239" s="249"/>
    </row>
    <row r="240" spans="1:4" ht="15.75" thickBot="1" x14ac:dyDescent="0.3">
      <c r="A240" s="162" t="s">
        <v>1959</v>
      </c>
      <c r="B240" s="247" t="s">
        <v>1856</v>
      </c>
      <c r="C240" s="248"/>
      <c r="D240" s="249"/>
    </row>
    <row r="241" spans="1:4" ht="15.75" thickBot="1" x14ac:dyDescent="0.3">
      <c r="A241" s="162" t="s">
        <v>1960</v>
      </c>
      <c r="B241" s="247" t="s">
        <v>1856</v>
      </c>
      <c r="C241" s="248"/>
      <c r="D241" s="249"/>
    </row>
    <row r="242" spans="1:4" ht="15.75" thickBot="1" x14ac:dyDescent="0.3">
      <c r="A242" s="162" t="s">
        <v>1961</v>
      </c>
      <c r="B242" s="247" t="s">
        <v>1856</v>
      </c>
      <c r="C242" s="248"/>
      <c r="D242" s="249"/>
    </row>
    <row r="243" spans="1:4" ht="16.5" thickBot="1" x14ac:dyDescent="0.3">
      <c r="A243" s="170" t="s">
        <v>1962</v>
      </c>
      <c r="B243" s="259"/>
      <c r="C243" s="260"/>
      <c r="D243" s="261"/>
    </row>
    <row r="244" spans="1:4" ht="15.75" thickBot="1" x14ac:dyDescent="0.3">
      <c r="A244" s="162" t="s">
        <v>1963</v>
      </c>
      <c r="B244" s="247" t="s">
        <v>1856</v>
      </c>
      <c r="C244" s="248"/>
      <c r="D244" s="249"/>
    </row>
    <row r="245" spans="1:4" ht="15.75" thickBot="1" x14ac:dyDescent="0.3">
      <c r="A245" s="162" t="s">
        <v>1964</v>
      </c>
      <c r="B245" s="247" t="s">
        <v>1856</v>
      </c>
      <c r="C245" s="248"/>
      <c r="D245" s="249"/>
    </row>
    <row r="246" spans="1:4" ht="15.75" thickBot="1" x14ac:dyDescent="0.3">
      <c r="A246" s="162" t="s">
        <v>1931</v>
      </c>
      <c r="B246" s="247" t="s">
        <v>1856</v>
      </c>
      <c r="C246" s="248"/>
      <c r="D246" s="249"/>
    </row>
    <row r="247" spans="1:4" ht="15.75" thickBot="1" x14ac:dyDescent="0.3">
      <c r="A247" s="162" t="s">
        <v>1932</v>
      </c>
      <c r="B247" s="247" t="s">
        <v>1856</v>
      </c>
      <c r="C247" s="248"/>
      <c r="D247" s="249"/>
    </row>
    <row r="248" spans="1:4" ht="15.75" thickBot="1" x14ac:dyDescent="0.3">
      <c r="A248" s="162" t="s">
        <v>1933</v>
      </c>
      <c r="B248" s="247" t="s">
        <v>1856</v>
      </c>
      <c r="C248" s="248"/>
      <c r="D248" s="249"/>
    </row>
    <row r="249" spans="1:4" ht="16.5" thickBot="1" x14ac:dyDescent="0.3">
      <c r="A249" s="170" t="s">
        <v>1934</v>
      </c>
      <c r="B249" s="259"/>
      <c r="C249" s="260"/>
      <c r="D249" s="261"/>
    </row>
    <row r="250" spans="1:4" ht="15.75" thickBot="1" x14ac:dyDescent="0.3">
      <c r="A250" s="162" t="s">
        <v>1935</v>
      </c>
      <c r="B250" s="247" t="s">
        <v>1856</v>
      </c>
      <c r="C250" s="248"/>
      <c r="D250" s="249"/>
    </row>
    <row r="251" spans="1:4" ht="15.75" thickBot="1" x14ac:dyDescent="0.3">
      <c r="A251" s="162" t="s">
        <v>1936</v>
      </c>
      <c r="B251" s="247" t="s">
        <v>1856</v>
      </c>
      <c r="C251" s="248"/>
      <c r="D251" s="249"/>
    </row>
    <row r="252" spans="1:4" ht="15.75" thickBot="1" x14ac:dyDescent="0.3">
      <c r="A252" s="162" t="s">
        <v>1937</v>
      </c>
      <c r="B252" s="247" t="s">
        <v>1856</v>
      </c>
      <c r="C252" s="248"/>
      <c r="D252" s="249"/>
    </row>
    <row r="253" spans="1:4" ht="15.75" thickBot="1" x14ac:dyDescent="0.3">
      <c r="A253" s="162" t="s">
        <v>1938</v>
      </c>
      <c r="B253" s="247" t="s">
        <v>1856</v>
      </c>
      <c r="C253" s="248"/>
      <c r="D253" s="249"/>
    </row>
    <row r="254" spans="1:4" ht="15.75" thickBot="1" x14ac:dyDescent="0.3">
      <c r="A254" s="162" t="s">
        <v>1939</v>
      </c>
      <c r="B254" s="247" t="s">
        <v>1856</v>
      </c>
      <c r="C254" s="248"/>
      <c r="D254" s="249"/>
    </row>
    <row r="255" spans="1:4" ht="16.5" thickBot="1" x14ac:dyDescent="0.3">
      <c r="A255" s="170" t="s">
        <v>1940</v>
      </c>
      <c r="B255" s="259"/>
      <c r="C255" s="260"/>
      <c r="D255" s="261"/>
    </row>
    <row r="256" spans="1:4" ht="15.75" thickBot="1" x14ac:dyDescent="0.3">
      <c r="A256" s="162" t="s">
        <v>1941</v>
      </c>
      <c r="B256" s="247" t="s">
        <v>1856</v>
      </c>
      <c r="C256" s="248"/>
      <c r="D256" s="249"/>
    </row>
    <row r="257" spans="1:4" ht="15.75" thickBot="1" x14ac:dyDescent="0.3">
      <c r="A257" s="162" t="s">
        <v>1942</v>
      </c>
      <c r="B257" s="247" t="s">
        <v>1856</v>
      </c>
      <c r="C257" s="248"/>
      <c r="D257" s="249"/>
    </row>
    <row r="258" spans="1:4" ht="15.75" thickBot="1" x14ac:dyDescent="0.3">
      <c r="A258" s="162" t="s">
        <v>1943</v>
      </c>
      <c r="B258" s="247" t="s">
        <v>1856</v>
      </c>
      <c r="C258" s="248"/>
      <c r="D258" s="249"/>
    </row>
    <row r="259" spans="1:4" ht="16.5" thickBot="1" x14ac:dyDescent="0.3">
      <c r="A259" s="170" t="s">
        <v>1944</v>
      </c>
      <c r="B259" s="259"/>
      <c r="C259" s="260"/>
      <c r="D259" s="261"/>
    </row>
    <row r="260" spans="1:4" ht="15.75" thickBot="1" x14ac:dyDescent="0.3">
      <c r="A260" s="162" t="s">
        <v>1945</v>
      </c>
      <c r="B260" s="247" t="s">
        <v>1856</v>
      </c>
      <c r="C260" s="248"/>
      <c r="D260" s="249"/>
    </row>
    <row r="261" spans="1:4" ht="15.75" thickBot="1" x14ac:dyDescent="0.3">
      <c r="A261" s="162" t="s">
        <v>1824</v>
      </c>
      <c r="B261" s="247" t="s">
        <v>1856</v>
      </c>
      <c r="C261" s="248"/>
      <c r="D261" s="249"/>
    </row>
    <row r="262" spans="1:4" ht="15.75" thickBot="1" x14ac:dyDescent="0.3">
      <c r="A262" s="162" t="s">
        <v>1831</v>
      </c>
      <c r="B262" s="247" t="s">
        <v>1856</v>
      </c>
      <c r="C262" s="248"/>
      <c r="D262" s="249"/>
    </row>
    <row r="263" spans="1:4" ht="15.75" thickBot="1" x14ac:dyDescent="0.3">
      <c r="A263" s="184" t="s">
        <v>1946</v>
      </c>
      <c r="B263" s="251"/>
      <c r="C263" s="252"/>
      <c r="D263" s="253"/>
    </row>
    <row r="264" spans="1:4" ht="15.75" thickBot="1" x14ac:dyDescent="0.3">
      <c r="A264" s="184" t="s">
        <v>1947</v>
      </c>
      <c r="B264" s="247"/>
      <c r="C264" s="248"/>
      <c r="D264" s="249"/>
    </row>
    <row r="265" spans="1:4" ht="15.75" thickBot="1" x14ac:dyDescent="0.3">
      <c r="A265" s="184" t="s">
        <v>1948</v>
      </c>
      <c r="B265" s="247"/>
      <c r="C265" s="248"/>
      <c r="D265" s="249"/>
    </row>
    <row r="266" spans="1:4" ht="15.75" thickBot="1" x14ac:dyDescent="0.3">
      <c r="A266" s="185" t="s">
        <v>1965</v>
      </c>
      <c r="B266" s="251"/>
      <c r="C266" s="252"/>
      <c r="D266" s="253"/>
    </row>
    <row r="267" spans="1:4" ht="15.75" thickBot="1" x14ac:dyDescent="0.3">
      <c r="A267" s="162" t="s">
        <v>1966</v>
      </c>
      <c r="B267" s="251"/>
      <c r="C267" s="252"/>
      <c r="D267" s="253"/>
    </row>
    <row r="268" spans="1:4" ht="15.75" thickBot="1" x14ac:dyDescent="0.3">
      <c r="A268" s="254" t="s">
        <v>1967</v>
      </c>
      <c r="B268" s="172" t="s">
        <v>1968</v>
      </c>
      <c r="C268" s="186">
        <v>0.11823646509999999</v>
      </c>
      <c r="D268" s="187"/>
    </row>
    <row r="269" spans="1:4" ht="15.75" thickBot="1" x14ac:dyDescent="0.3">
      <c r="A269" s="255"/>
      <c r="B269" s="172" t="s">
        <v>1969</v>
      </c>
      <c r="C269" s="186">
        <v>0.23097624650000001</v>
      </c>
      <c r="D269" s="187"/>
    </row>
    <row r="270" spans="1:4" ht="15.75" thickBot="1" x14ac:dyDescent="0.3">
      <c r="A270" s="255"/>
      <c r="B270" s="172" t="s">
        <v>1970</v>
      </c>
      <c r="C270" s="186">
        <v>0.64652416779999999</v>
      </c>
      <c r="D270" s="187"/>
    </row>
    <row r="271" spans="1:4" ht="15.75" thickBot="1" x14ac:dyDescent="0.3">
      <c r="A271" s="256"/>
      <c r="B271" s="172" t="s">
        <v>1147</v>
      </c>
      <c r="C271" s="186">
        <v>4.2631205999999998E-3</v>
      </c>
      <c r="D271" s="188"/>
    </row>
    <row r="272" spans="1:4" ht="15.75" thickBot="1" x14ac:dyDescent="0.3">
      <c r="A272" s="254" t="s">
        <v>1971</v>
      </c>
      <c r="B272" s="189" t="s">
        <v>1036</v>
      </c>
      <c r="C272" s="186">
        <v>0.38890000000000002</v>
      </c>
      <c r="D272" s="187"/>
    </row>
    <row r="273" spans="1:4" ht="15.75" thickBot="1" x14ac:dyDescent="0.3">
      <c r="A273" s="256"/>
      <c r="B273" s="189" t="s">
        <v>1034</v>
      </c>
      <c r="C273" s="186">
        <v>0.61109999999999998</v>
      </c>
      <c r="D273" s="188"/>
    </row>
    <row r="274" spans="1:4" ht="15.75" thickBot="1" x14ac:dyDescent="0.3">
      <c r="A274" s="242" t="s">
        <v>1972</v>
      </c>
      <c r="B274" s="218" t="s">
        <v>1973</v>
      </c>
      <c r="C274" s="223">
        <v>0.974441</v>
      </c>
      <c r="D274" s="187"/>
    </row>
    <row r="275" spans="1:4" x14ac:dyDescent="0.25">
      <c r="A275" s="246"/>
      <c r="B275" s="219" t="s">
        <v>1974</v>
      </c>
      <c r="C275" s="224">
        <v>0.12133778409750914</v>
      </c>
      <c r="D275" s="187"/>
    </row>
    <row r="276" spans="1:4" x14ac:dyDescent="0.25">
      <c r="A276" s="246"/>
      <c r="B276" s="219" t="s">
        <v>1975</v>
      </c>
      <c r="C276" s="224">
        <v>0.22510034686240854</v>
      </c>
      <c r="D276" s="187"/>
    </row>
    <row r="277" spans="1:4" x14ac:dyDescent="0.25">
      <c r="A277" s="246"/>
      <c r="B277" s="219" t="s">
        <v>1976</v>
      </c>
      <c r="C277" s="224">
        <v>0.65356186904008218</v>
      </c>
      <c r="D277" s="187"/>
    </row>
    <row r="278" spans="1:4" ht="15.75" thickBot="1" x14ac:dyDescent="0.3">
      <c r="A278" s="246"/>
      <c r="B278" s="220" t="s">
        <v>1977</v>
      </c>
      <c r="C278" s="225">
        <v>0</v>
      </c>
      <c r="D278" s="187"/>
    </row>
    <row r="279" spans="1:4" ht="16.5" thickTop="1" thickBot="1" x14ac:dyDescent="0.3">
      <c r="A279" s="246"/>
      <c r="B279" s="221" t="s">
        <v>1978</v>
      </c>
      <c r="C279" s="226">
        <v>6.9699999999999996E-3</v>
      </c>
      <c r="D279" s="187"/>
    </row>
    <row r="280" spans="1:4" x14ac:dyDescent="0.25">
      <c r="A280" s="246"/>
      <c r="B280" s="219" t="s">
        <v>1974</v>
      </c>
      <c r="C280" s="227">
        <v>0</v>
      </c>
      <c r="D280" s="187"/>
    </row>
    <row r="281" spans="1:4" x14ac:dyDescent="0.25">
      <c r="A281" s="246"/>
      <c r="B281" s="219" t="s">
        <v>1975</v>
      </c>
      <c r="C281" s="228">
        <v>0.30651872399445212</v>
      </c>
      <c r="D281" s="187"/>
    </row>
    <row r="282" spans="1:4" x14ac:dyDescent="0.25">
      <c r="A282" s="246"/>
      <c r="B282" s="219" t="s">
        <v>1976</v>
      </c>
      <c r="C282" s="228">
        <v>0.69348127600554788</v>
      </c>
      <c r="D282" s="187"/>
    </row>
    <row r="283" spans="1:4" ht="15.75" thickBot="1" x14ac:dyDescent="0.3">
      <c r="A283" s="246"/>
      <c r="B283" s="220" t="s">
        <v>1977</v>
      </c>
      <c r="C283" s="225">
        <v>0</v>
      </c>
      <c r="D283" s="187"/>
    </row>
    <row r="284" spans="1:4" ht="16.5" thickTop="1" thickBot="1" x14ac:dyDescent="0.3">
      <c r="A284" s="246"/>
      <c r="B284" s="221" t="s">
        <v>1979</v>
      </c>
      <c r="C284" s="226">
        <v>1.8589999999999999E-2</v>
      </c>
      <c r="D284" s="187"/>
    </row>
    <row r="285" spans="1:4" x14ac:dyDescent="0.25">
      <c r="A285" s="246"/>
      <c r="B285" s="219" t="s">
        <v>1974</v>
      </c>
      <c r="C285" s="229">
        <v>0</v>
      </c>
      <c r="D285" s="187"/>
    </row>
    <row r="286" spans="1:4" x14ac:dyDescent="0.25">
      <c r="A286" s="246"/>
      <c r="B286" s="219" t="s">
        <v>1975</v>
      </c>
      <c r="C286" s="224">
        <v>0.62558498332185652</v>
      </c>
      <c r="D286" s="187"/>
    </row>
    <row r="287" spans="1:4" x14ac:dyDescent="0.25">
      <c r="A287" s="246"/>
      <c r="B287" s="219" t="s">
        <v>1976</v>
      </c>
      <c r="C287" s="224">
        <v>0.26001038375804508</v>
      </c>
      <c r="D287" s="187"/>
    </row>
    <row r="288" spans="1:4" ht="15.75" thickBot="1" x14ac:dyDescent="0.3">
      <c r="A288" s="243"/>
      <c r="B288" s="222" t="s">
        <v>1977</v>
      </c>
      <c r="C288" s="230">
        <v>0.11440463292009841</v>
      </c>
      <c r="D288" s="188"/>
    </row>
    <row r="289" spans="1:4" x14ac:dyDescent="0.25">
      <c r="A289" s="242" t="s">
        <v>1980</v>
      </c>
      <c r="B289" s="257"/>
      <c r="C289" s="190" t="s">
        <v>1981</v>
      </c>
      <c r="D289" s="250" t="s">
        <v>1982</v>
      </c>
    </row>
    <row r="290" spans="1:4" ht="15.75" thickBot="1" x14ac:dyDescent="0.3">
      <c r="A290" s="246"/>
      <c r="B290" s="258"/>
      <c r="C290" s="172" t="s">
        <v>1983</v>
      </c>
      <c r="D290" s="245"/>
    </row>
    <row r="291" spans="1:4" ht="15.75" thickBot="1" x14ac:dyDescent="0.3">
      <c r="A291" s="246"/>
      <c r="B291" s="191">
        <v>1</v>
      </c>
      <c r="C291" s="192">
        <v>659.75828550999984</v>
      </c>
      <c r="D291" s="165">
        <v>0.12755684157201583</v>
      </c>
    </row>
    <row r="292" spans="1:4" ht="15.75" thickBot="1" x14ac:dyDescent="0.3">
      <c r="A292" s="246"/>
      <c r="B292" s="191">
        <v>2</v>
      </c>
      <c r="C292" s="216">
        <v>611.55079209999985</v>
      </c>
      <c r="D292" s="165">
        <v>0.11823646510303373</v>
      </c>
    </row>
    <row r="293" spans="1:4" ht="15.75" thickBot="1" x14ac:dyDescent="0.3">
      <c r="A293" s="246"/>
      <c r="B293" s="191">
        <v>3</v>
      </c>
      <c r="C293" s="216">
        <v>501.24285870999995</v>
      </c>
      <c r="D293" s="165">
        <v>9.6909667255109744E-2</v>
      </c>
    </row>
    <row r="294" spans="1:4" ht="15.75" thickBot="1" x14ac:dyDescent="0.3">
      <c r="A294" s="246"/>
      <c r="B294" s="191">
        <v>4</v>
      </c>
      <c r="C294" s="216">
        <v>410.46922397000003</v>
      </c>
      <c r="D294" s="165">
        <v>7.9359606271039371E-2</v>
      </c>
    </row>
    <row r="295" spans="1:4" ht="15.75" thickBot="1" x14ac:dyDescent="0.3">
      <c r="A295" s="246"/>
      <c r="B295" s="191">
        <v>5</v>
      </c>
      <c r="C295" s="216">
        <v>293.84605037</v>
      </c>
      <c r="D295" s="165">
        <v>5.6811827781192085E-2</v>
      </c>
    </row>
    <row r="296" spans="1:4" ht="15.75" thickBot="1" x14ac:dyDescent="0.3">
      <c r="A296" s="246"/>
      <c r="B296" s="191">
        <v>6</v>
      </c>
      <c r="C296" s="216">
        <v>130.29161678999998</v>
      </c>
      <c r="D296" s="165">
        <v>2.5190418197168551E-2</v>
      </c>
    </row>
    <row r="297" spans="1:4" ht="15.75" thickBot="1" x14ac:dyDescent="0.3">
      <c r="A297" s="246"/>
      <c r="B297" s="191">
        <v>7</v>
      </c>
      <c r="C297" s="216">
        <v>97.1225022</v>
      </c>
      <c r="D297" s="165">
        <v>1.8777543076441416E-2</v>
      </c>
    </row>
    <row r="298" spans="1:4" ht="15.75" thickBot="1" x14ac:dyDescent="0.3">
      <c r="A298" s="246"/>
      <c r="B298" s="191">
        <v>8</v>
      </c>
      <c r="C298" s="216">
        <v>95.968360680000004</v>
      </c>
      <c r="D298" s="165">
        <v>1.8554402798779693E-2</v>
      </c>
    </row>
    <row r="299" spans="1:4" ht="15.75" thickBot="1" x14ac:dyDescent="0.3">
      <c r="A299" s="246"/>
      <c r="B299" s="191">
        <v>9</v>
      </c>
      <c r="C299" s="216">
        <v>84.59000417</v>
      </c>
      <c r="D299" s="165">
        <v>1.6354525585302867E-2</v>
      </c>
    </row>
    <row r="300" spans="1:4" ht="15.75" thickBot="1" x14ac:dyDescent="0.3">
      <c r="A300" s="243"/>
      <c r="B300" s="191">
        <v>10</v>
      </c>
      <c r="C300" s="216">
        <v>80.876439300000015</v>
      </c>
      <c r="D300" s="165">
        <v>1.5636549598955347E-2</v>
      </c>
    </row>
    <row r="301" spans="1:4" ht="15.75" thickBot="1" x14ac:dyDescent="0.3">
      <c r="A301" s="162" t="s">
        <v>1984</v>
      </c>
      <c r="B301" s="247" t="s">
        <v>1856</v>
      </c>
      <c r="C301" s="248"/>
      <c r="D301" s="249"/>
    </row>
    <row r="302" spans="1:4" ht="15.75" thickBot="1" x14ac:dyDescent="0.3">
      <c r="A302" s="171" t="s">
        <v>1889</v>
      </c>
      <c r="B302" s="247" t="s">
        <v>1856</v>
      </c>
      <c r="C302" s="248"/>
      <c r="D302" s="249"/>
    </row>
    <row r="303" spans="1:4" ht="15.75" thickBot="1" x14ac:dyDescent="0.3">
      <c r="A303" s="162" t="s">
        <v>1890</v>
      </c>
      <c r="B303" s="247" t="s">
        <v>1856</v>
      </c>
      <c r="C303" s="248"/>
      <c r="D303" s="249"/>
    </row>
    <row r="304" spans="1:4" x14ac:dyDescent="0.25">
      <c r="A304" s="193"/>
    </row>
    <row r="305" spans="1:2" ht="18.75" x14ac:dyDescent="0.25">
      <c r="A305" s="160" t="s">
        <v>1985</v>
      </c>
    </row>
    <row r="306" spans="1:2" ht="15.75" x14ac:dyDescent="0.25">
      <c r="A306" s="159"/>
    </row>
    <row r="307" spans="1:2" ht="16.5" thickBot="1" x14ac:dyDescent="0.3">
      <c r="A307" s="159"/>
    </row>
    <row r="308" spans="1:2" ht="16.5" thickBot="1" x14ac:dyDescent="0.3">
      <c r="A308" s="180" t="s">
        <v>1986</v>
      </c>
      <c r="B308" s="161"/>
    </row>
    <row r="309" spans="1:2" ht="15.75" thickBot="1" x14ac:dyDescent="0.3">
      <c r="A309" s="181" t="s">
        <v>1987</v>
      </c>
      <c r="B309" s="172"/>
    </row>
    <row r="310" spans="1:2" x14ac:dyDescent="0.25">
      <c r="A310" s="242" t="s">
        <v>1988</v>
      </c>
      <c r="B310" s="244" t="s">
        <v>1989</v>
      </c>
    </row>
    <row r="311" spans="1:2" x14ac:dyDescent="0.25">
      <c r="A311" s="246"/>
      <c r="B311" s="250"/>
    </row>
    <row r="312" spans="1:2" ht="15.75" thickBot="1" x14ac:dyDescent="0.3">
      <c r="A312" s="243"/>
      <c r="B312" s="245"/>
    </row>
    <row r="313" spans="1:2" ht="15.75" thickBot="1" x14ac:dyDescent="0.3">
      <c r="A313" s="181" t="s">
        <v>1990</v>
      </c>
      <c r="B313" s="167"/>
    </row>
    <row r="314" spans="1:2" x14ac:dyDescent="0.25">
      <c r="A314" s="242" t="s">
        <v>1991</v>
      </c>
      <c r="B314" s="244" t="s">
        <v>1856</v>
      </c>
    </row>
    <row r="315" spans="1:2" ht="15.75" thickBot="1" x14ac:dyDescent="0.3">
      <c r="A315" s="243"/>
      <c r="B315" s="245"/>
    </row>
    <row r="316" spans="1:2" ht="15.75" thickBot="1" x14ac:dyDescent="0.3">
      <c r="A316" s="162" t="s">
        <v>1992</v>
      </c>
      <c r="B316" s="172" t="s">
        <v>1856</v>
      </c>
    </row>
    <row r="317" spans="1:2" ht="15.75" thickBot="1" x14ac:dyDescent="0.3">
      <c r="A317" s="162" t="s">
        <v>1993</v>
      </c>
      <c r="B317" s="172" t="s">
        <v>1856</v>
      </c>
    </row>
    <row r="318" spans="1:2" ht="15.75" thickBot="1" x14ac:dyDescent="0.3">
      <c r="A318" s="181" t="s">
        <v>1994</v>
      </c>
      <c r="B318" s="167"/>
    </row>
    <row r="319" spans="1:2" x14ac:dyDescent="0.25">
      <c r="A319" s="242" t="s">
        <v>1995</v>
      </c>
      <c r="B319" s="244" t="s">
        <v>1856</v>
      </c>
    </row>
    <row r="320" spans="1:2" ht="15.75" thickBot="1" x14ac:dyDescent="0.3">
      <c r="A320" s="243"/>
      <c r="B320" s="245"/>
    </row>
    <row r="321" spans="1:2" ht="15.75" thickBot="1" x14ac:dyDescent="0.3">
      <c r="A321" s="162" t="s">
        <v>1996</v>
      </c>
      <c r="B321" s="172" t="s">
        <v>1856</v>
      </c>
    </row>
    <row r="322" spans="1:2" ht="15.75" thickBot="1" x14ac:dyDescent="0.3">
      <c r="A322" s="181" t="s">
        <v>1997</v>
      </c>
      <c r="B322" s="167"/>
    </row>
    <row r="323" spans="1:2" ht="90" x14ac:dyDescent="0.25">
      <c r="A323" s="242" t="s">
        <v>1998</v>
      </c>
      <c r="B323" s="190" t="s">
        <v>1999</v>
      </c>
    </row>
    <row r="324" spans="1:2" ht="168.75" x14ac:dyDescent="0.25">
      <c r="A324" s="246"/>
      <c r="B324" s="190" t="s">
        <v>2000</v>
      </c>
    </row>
    <row r="325" spans="1:2" ht="337.5" x14ac:dyDescent="0.25">
      <c r="A325" s="246"/>
      <c r="B325" s="190" t="s">
        <v>2001</v>
      </c>
    </row>
    <row r="326" spans="1:2" ht="15.75" thickBot="1" x14ac:dyDescent="0.3">
      <c r="A326" s="243"/>
      <c r="B326" s="172"/>
    </row>
    <row r="327" spans="1:2" ht="57" thickBot="1" x14ac:dyDescent="0.3">
      <c r="A327" s="162" t="s">
        <v>2002</v>
      </c>
      <c r="B327" s="172" t="s">
        <v>2003</v>
      </c>
    </row>
    <row r="328" spans="1:2" ht="15.75" thickBot="1" x14ac:dyDescent="0.3">
      <c r="A328" s="162" t="s">
        <v>2004</v>
      </c>
      <c r="B328" s="172" t="s">
        <v>1854</v>
      </c>
    </row>
    <row r="329" spans="1:2" ht="23.25" thickBot="1" x14ac:dyDescent="0.3">
      <c r="A329" s="162" t="s">
        <v>2005</v>
      </c>
      <c r="B329" s="172" t="s">
        <v>1854</v>
      </c>
    </row>
    <row r="330" spans="1:2" ht="15.75" thickBot="1" x14ac:dyDescent="0.3">
      <c r="A330" s="181" t="s">
        <v>2006</v>
      </c>
      <c r="B330" s="167"/>
    </row>
    <row r="331" spans="1:2" ht="15.75" thickBot="1" x14ac:dyDescent="0.3">
      <c r="A331" s="162" t="s">
        <v>2007</v>
      </c>
      <c r="B331" s="172" t="s">
        <v>1856</v>
      </c>
    </row>
    <row r="332" spans="1:2" ht="15.75" thickBot="1" x14ac:dyDescent="0.3">
      <c r="A332" s="181" t="s">
        <v>2008</v>
      </c>
      <c r="B332" s="167"/>
    </row>
    <row r="333" spans="1:2" ht="15.75" thickBot="1" x14ac:dyDescent="0.3">
      <c r="A333" s="162" t="s">
        <v>2009</v>
      </c>
      <c r="B333" s="172" t="s">
        <v>1856</v>
      </c>
    </row>
    <row r="334" spans="1:2" ht="15.75" thickBot="1" x14ac:dyDescent="0.3">
      <c r="A334" s="181" t="s">
        <v>2010</v>
      </c>
      <c r="B334" s="167"/>
    </row>
    <row r="335" spans="1:2" ht="15.75" thickBot="1" x14ac:dyDescent="0.3">
      <c r="A335" s="162" t="s">
        <v>2011</v>
      </c>
      <c r="B335" s="172" t="s">
        <v>2012</v>
      </c>
    </row>
    <row r="336" spans="1:2" ht="45" x14ac:dyDescent="0.25">
      <c r="A336" s="242" t="s">
        <v>2013</v>
      </c>
      <c r="B336" s="190" t="s">
        <v>2014</v>
      </c>
    </row>
    <row r="337" spans="1:2" ht="56.25" x14ac:dyDescent="0.25">
      <c r="A337" s="246"/>
      <c r="B337" s="190" t="s">
        <v>2015</v>
      </c>
    </row>
    <row r="338" spans="1:2" ht="56.25" x14ac:dyDescent="0.25">
      <c r="A338" s="246"/>
      <c r="B338" s="190" t="s">
        <v>2016</v>
      </c>
    </row>
    <row r="339" spans="1:2" ht="56.25" x14ac:dyDescent="0.25">
      <c r="A339" s="246"/>
      <c r="B339" s="190" t="s">
        <v>2017</v>
      </c>
    </row>
    <row r="340" spans="1:2" ht="45.75" thickBot="1" x14ac:dyDescent="0.3">
      <c r="A340" s="243"/>
      <c r="B340" s="172" t="s">
        <v>2018</v>
      </c>
    </row>
    <row r="341" spans="1:2" ht="15.75" thickBot="1" x14ac:dyDescent="0.3">
      <c r="A341" s="181" t="s">
        <v>2019</v>
      </c>
      <c r="B341" s="167"/>
    </row>
    <row r="342" spans="1:2" ht="56.25" x14ac:dyDescent="0.25">
      <c r="A342" s="242" t="s">
        <v>2020</v>
      </c>
      <c r="B342" s="190" t="s">
        <v>2021</v>
      </c>
    </row>
    <row r="343" spans="1:2" ht="33.75" x14ac:dyDescent="0.25">
      <c r="A343" s="246"/>
      <c r="B343" s="190" t="s">
        <v>2022</v>
      </c>
    </row>
    <row r="344" spans="1:2" ht="56.25" x14ac:dyDescent="0.25">
      <c r="A344" s="246"/>
      <c r="B344" s="190" t="s">
        <v>2023</v>
      </c>
    </row>
    <row r="345" spans="1:2" ht="45" x14ac:dyDescent="0.25">
      <c r="A345" s="246"/>
      <c r="B345" s="190" t="s">
        <v>2024</v>
      </c>
    </row>
    <row r="346" spans="1:2" ht="22.5" x14ac:dyDescent="0.25">
      <c r="A346" s="246"/>
      <c r="B346" s="190" t="s">
        <v>2025</v>
      </c>
    </row>
    <row r="347" spans="1:2" ht="45.75" thickBot="1" x14ac:dyDescent="0.3">
      <c r="A347" s="243"/>
      <c r="B347" s="172" t="s">
        <v>2026</v>
      </c>
    </row>
    <row r="348" spans="1:2" ht="57" thickBot="1" x14ac:dyDescent="0.3">
      <c r="A348" s="162" t="s">
        <v>2027</v>
      </c>
      <c r="B348" s="172" t="s">
        <v>2028</v>
      </c>
    </row>
    <row r="349" spans="1:2" ht="15.75" thickBot="1" x14ac:dyDescent="0.3">
      <c r="A349" s="181" t="s">
        <v>2029</v>
      </c>
      <c r="B349" s="167"/>
    </row>
    <row r="350" spans="1:2" ht="15.75" thickBot="1" x14ac:dyDescent="0.3">
      <c r="A350" s="162" t="s">
        <v>2030</v>
      </c>
      <c r="B350" s="172" t="s">
        <v>1856</v>
      </c>
    </row>
    <row r="351" spans="1:2" ht="15.75" thickBot="1" x14ac:dyDescent="0.3">
      <c r="A351" s="162" t="s">
        <v>2031</v>
      </c>
      <c r="B351" s="172" t="s">
        <v>1856</v>
      </c>
    </row>
    <row r="352" spans="1:2" ht="23.25" thickBot="1" x14ac:dyDescent="0.3">
      <c r="A352" s="162" t="s">
        <v>2032</v>
      </c>
      <c r="B352" s="172" t="s">
        <v>1856</v>
      </c>
    </row>
    <row r="353" spans="1:2" ht="15.75" thickBot="1" x14ac:dyDescent="0.3">
      <c r="A353" s="162" t="s">
        <v>2033</v>
      </c>
      <c r="B353" s="172" t="s">
        <v>1856</v>
      </c>
    </row>
    <row r="354" spans="1:2" ht="15.75" thickBot="1" x14ac:dyDescent="0.3">
      <c r="A354" s="181" t="s">
        <v>2034</v>
      </c>
      <c r="B354" s="167"/>
    </row>
    <row r="355" spans="1:2" ht="15.75" thickBot="1" x14ac:dyDescent="0.3">
      <c r="A355" s="162" t="s">
        <v>2035</v>
      </c>
      <c r="B355" s="172" t="s">
        <v>1837</v>
      </c>
    </row>
    <row r="356" spans="1:2" ht="15.75" thickBot="1" x14ac:dyDescent="0.3">
      <c r="A356" s="162" t="s">
        <v>2036</v>
      </c>
      <c r="B356" s="172" t="s">
        <v>1854</v>
      </c>
    </row>
    <row r="357" spans="1:2" ht="15.75" thickBot="1" x14ac:dyDescent="0.3">
      <c r="A357" s="162" t="s">
        <v>2037</v>
      </c>
      <c r="B357" s="172" t="s">
        <v>1856</v>
      </c>
    </row>
    <row r="358" spans="1:2" ht="15.75" thickBot="1" x14ac:dyDescent="0.3">
      <c r="A358" s="162" t="s">
        <v>2038</v>
      </c>
      <c r="B358" s="172" t="s">
        <v>2039</v>
      </c>
    </row>
    <row r="359" spans="1:2" ht="23.25" thickBot="1" x14ac:dyDescent="0.3">
      <c r="A359" s="162" t="s">
        <v>2040</v>
      </c>
      <c r="B359" s="172" t="s">
        <v>2041</v>
      </c>
    </row>
    <row r="360" spans="1:2" ht="15.75" thickBot="1" x14ac:dyDescent="0.3">
      <c r="A360" s="181" t="s">
        <v>2042</v>
      </c>
      <c r="B360" s="167"/>
    </row>
    <row r="361" spans="1:2" ht="56.25" x14ac:dyDescent="0.25">
      <c r="A361" s="242" t="s">
        <v>2043</v>
      </c>
      <c r="B361" s="190" t="s">
        <v>2044</v>
      </c>
    </row>
    <row r="362" spans="1:2" ht="23.25" thickBot="1" x14ac:dyDescent="0.3">
      <c r="A362" s="243"/>
      <c r="B362" s="172" t="s">
        <v>2045</v>
      </c>
    </row>
    <row r="363" spans="1:2" ht="15.75" thickBot="1" x14ac:dyDescent="0.3">
      <c r="A363" s="181" t="s">
        <v>1942</v>
      </c>
      <c r="B363" s="167"/>
    </row>
    <row r="364" spans="1:2" ht="112.5" x14ac:dyDescent="0.25">
      <c r="A364" s="242" t="s">
        <v>2046</v>
      </c>
      <c r="B364" s="190" t="s">
        <v>2047</v>
      </c>
    </row>
    <row r="365" spans="1:2" ht="113.25" thickBot="1" x14ac:dyDescent="0.3">
      <c r="A365" s="243"/>
      <c r="B365" s="172" t="s">
        <v>2048</v>
      </c>
    </row>
    <row r="366" spans="1:2" ht="15.75" thickBot="1" x14ac:dyDescent="0.3">
      <c r="A366" s="181" t="s">
        <v>2049</v>
      </c>
      <c r="B366" s="167"/>
    </row>
    <row r="367" spans="1:2" ht="15.75" thickBot="1" x14ac:dyDescent="0.3">
      <c r="A367" s="162" t="s">
        <v>2050</v>
      </c>
      <c r="B367" s="172" t="s">
        <v>1856</v>
      </c>
    </row>
    <row r="368" spans="1:2" x14ac:dyDescent="0.25">
      <c r="A368" s="193"/>
    </row>
    <row r="369" spans="1:4" ht="18.75" x14ac:dyDescent="0.25">
      <c r="A369" s="179"/>
    </row>
    <row r="370" spans="1:4" ht="18.75" x14ac:dyDescent="0.25">
      <c r="A370" s="179"/>
    </row>
    <row r="371" spans="1:4" ht="18.75" x14ac:dyDescent="0.25">
      <c r="A371" s="179"/>
    </row>
    <row r="372" spans="1:4" ht="18.75" x14ac:dyDescent="0.25">
      <c r="A372" s="160" t="s">
        <v>2051</v>
      </c>
    </row>
    <row r="373" spans="1:4" ht="15.75" x14ac:dyDescent="0.25">
      <c r="A373" s="159"/>
    </row>
    <row r="374" spans="1:4" ht="16.5" thickBot="1" x14ac:dyDescent="0.3">
      <c r="A374" s="159"/>
    </row>
    <row r="375" spans="1:4" ht="15.75" thickBot="1" x14ac:dyDescent="0.3">
      <c r="A375" s="180" t="s">
        <v>2052</v>
      </c>
      <c r="B375" s="161" t="s">
        <v>2053</v>
      </c>
      <c r="C375" s="161" t="s">
        <v>2054</v>
      </c>
      <c r="D375" s="161" t="s">
        <v>2055</v>
      </c>
    </row>
    <row r="376" spans="1:4" ht="16.5" thickBot="1" x14ac:dyDescent="0.3">
      <c r="A376" s="181" t="s">
        <v>2056</v>
      </c>
      <c r="B376" s="194"/>
      <c r="C376" s="194"/>
      <c r="D376" s="195"/>
    </row>
    <row r="377" spans="1:4" ht="16.5" thickBot="1" x14ac:dyDescent="0.3">
      <c r="A377" s="162" t="s">
        <v>2057</v>
      </c>
      <c r="B377" s="196"/>
      <c r="C377" s="196"/>
      <c r="D377" s="164"/>
    </row>
    <row r="378" spans="1:4" ht="23.25" thickBot="1" x14ac:dyDescent="0.3">
      <c r="A378" s="162" t="s">
        <v>2058</v>
      </c>
      <c r="B378" s="172" t="s">
        <v>2096</v>
      </c>
      <c r="C378" s="172" t="s">
        <v>2096</v>
      </c>
      <c r="D378" s="172" t="s">
        <v>2059</v>
      </c>
    </row>
    <row r="379" spans="1:4" ht="15.75" thickBot="1" x14ac:dyDescent="0.3">
      <c r="A379" s="162" t="s">
        <v>2060</v>
      </c>
      <c r="B379" s="172" t="s">
        <v>2061</v>
      </c>
      <c r="C379" s="172" t="s">
        <v>2061</v>
      </c>
      <c r="D379" s="172" t="s">
        <v>2062</v>
      </c>
    </row>
    <row r="380" spans="1:4" ht="15.75" thickBot="1" x14ac:dyDescent="0.3">
      <c r="A380" s="162" t="s">
        <v>2063</v>
      </c>
      <c r="B380" s="172" t="s">
        <v>2101</v>
      </c>
      <c r="C380" s="172" t="s">
        <v>2064</v>
      </c>
      <c r="D380" s="172" t="s">
        <v>2064</v>
      </c>
    </row>
    <row r="381" spans="1:4" ht="23.25" thickBot="1" x14ac:dyDescent="0.3">
      <c r="A381" s="162" t="s">
        <v>2065</v>
      </c>
      <c r="B381" s="172" t="s">
        <v>2104</v>
      </c>
      <c r="C381" s="172" t="s">
        <v>2100</v>
      </c>
      <c r="D381" s="233" t="s">
        <v>2097</v>
      </c>
    </row>
    <row r="384" spans="1:4" x14ac:dyDescent="0.25">
      <c r="A384" s="197" t="s">
        <v>2066</v>
      </c>
    </row>
    <row r="386" spans="3:4" x14ac:dyDescent="0.25">
      <c r="C386" s="234"/>
      <c r="D386" s="234"/>
    </row>
  </sheetData>
  <sheetProtection password="CD16" sheet="1" objects="1" scenarios="1"/>
  <mergeCells count="274">
    <mergeCell ref="D10:D11"/>
    <mergeCell ref="E10:E11"/>
    <mergeCell ref="B6:C6"/>
    <mergeCell ref="B7:C7"/>
    <mergeCell ref="B8:C8"/>
    <mergeCell ref="B18:C18"/>
    <mergeCell ref="B19:C19"/>
    <mergeCell ref="B20:C20"/>
    <mergeCell ref="B9:C9"/>
    <mergeCell ref="B10:C11"/>
    <mergeCell ref="B21:C21"/>
    <mergeCell ref="B22:C22"/>
    <mergeCell ref="B23:C23"/>
    <mergeCell ref="B12:C12"/>
    <mergeCell ref="B13:C13"/>
    <mergeCell ref="B14:C14"/>
    <mergeCell ref="B15:C15"/>
    <mergeCell ref="B16:C16"/>
    <mergeCell ref="B17:C17"/>
    <mergeCell ref="B30:C30"/>
    <mergeCell ref="B31:C31"/>
    <mergeCell ref="B32:C32"/>
    <mergeCell ref="B33:C33"/>
    <mergeCell ref="B34:C34"/>
    <mergeCell ref="B35:C35"/>
    <mergeCell ref="B24:C24"/>
    <mergeCell ref="B25:C25"/>
    <mergeCell ref="B26:C26"/>
    <mergeCell ref="B27:C27"/>
    <mergeCell ref="B28:C28"/>
    <mergeCell ref="B29:C29"/>
    <mergeCell ref="B40:C40"/>
    <mergeCell ref="B36:C36"/>
    <mergeCell ref="B37:C37"/>
    <mergeCell ref="A38:A39"/>
    <mergeCell ref="B38:C39"/>
    <mergeCell ref="D38:D39"/>
    <mergeCell ref="E38:E39"/>
    <mergeCell ref="A41:A42"/>
    <mergeCell ref="B41:C42"/>
    <mergeCell ref="D41:D42"/>
    <mergeCell ref="E41:E42"/>
    <mergeCell ref="B43:C43"/>
    <mergeCell ref="B50:C50"/>
    <mergeCell ref="B51:C51"/>
    <mergeCell ref="B52:C52"/>
    <mergeCell ref="B53:C53"/>
    <mergeCell ref="B54:C54"/>
    <mergeCell ref="B55:C55"/>
    <mergeCell ref="B44:C44"/>
    <mergeCell ref="B45:C45"/>
    <mergeCell ref="B46:C46"/>
    <mergeCell ref="B47:C47"/>
    <mergeCell ref="B48:C48"/>
    <mergeCell ref="B49:C49"/>
    <mergeCell ref="B62:C62"/>
    <mergeCell ref="B64:E64"/>
    <mergeCell ref="B65:E65"/>
    <mergeCell ref="B66:E66"/>
    <mergeCell ref="B67:E67"/>
    <mergeCell ref="B56:C56"/>
    <mergeCell ref="B57:C57"/>
    <mergeCell ref="B58:C58"/>
    <mergeCell ref="B59:C59"/>
    <mergeCell ref="B60:C60"/>
    <mergeCell ref="B61:C61"/>
    <mergeCell ref="B63:E63"/>
    <mergeCell ref="B85:D85"/>
    <mergeCell ref="B86:D86"/>
    <mergeCell ref="B87:D87"/>
    <mergeCell ref="B88:D88"/>
    <mergeCell ref="B89:D89"/>
    <mergeCell ref="B90:D90"/>
    <mergeCell ref="C68:D68"/>
    <mergeCell ref="B80:D80"/>
    <mergeCell ref="B81:D81"/>
    <mergeCell ref="B82:D82"/>
    <mergeCell ref="B83:D83"/>
    <mergeCell ref="B84:D84"/>
    <mergeCell ref="B99:D99"/>
    <mergeCell ref="B100:D100"/>
    <mergeCell ref="B101:D101"/>
    <mergeCell ref="B102:D102"/>
    <mergeCell ref="B103:D103"/>
    <mergeCell ref="B104:D104"/>
    <mergeCell ref="B91:D91"/>
    <mergeCell ref="B92:D92"/>
    <mergeCell ref="B93:D94"/>
    <mergeCell ref="B95:D96"/>
    <mergeCell ref="B97:D97"/>
    <mergeCell ref="B98:D98"/>
    <mergeCell ref="B111:D111"/>
    <mergeCell ref="B112:D112"/>
    <mergeCell ref="B113:D113"/>
    <mergeCell ref="B114:D114"/>
    <mergeCell ref="B115:D115"/>
    <mergeCell ref="B116:D116"/>
    <mergeCell ref="B105:D105"/>
    <mergeCell ref="B106:D106"/>
    <mergeCell ref="B107:D107"/>
    <mergeCell ref="B108:D108"/>
    <mergeCell ref="B109:D109"/>
    <mergeCell ref="B110:D110"/>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95:D195"/>
    <mergeCell ref="B196:D196"/>
    <mergeCell ref="B197:D197"/>
    <mergeCell ref="B198:D198"/>
    <mergeCell ref="B199:D199"/>
    <mergeCell ref="B200:D200"/>
    <mergeCell ref="B189:D189"/>
    <mergeCell ref="B190:D190"/>
    <mergeCell ref="B191:D191"/>
    <mergeCell ref="B192:D192"/>
    <mergeCell ref="B193:D193"/>
    <mergeCell ref="B194:D194"/>
    <mergeCell ref="B207:D207"/>
    <mergeCell ref="B208:D208"/>
    <mergeCell ref="B209:D209"/>
    <mergeCell ref="B210:D210"/>
    <mergeCell ref="B211:D211"/>
    <mergeCell ref="B212:D212"/>
    <mergeCell ref="B201:D201"/>
    <mergeCell ref="B202:D202"/>
    <mergeCell ref="B203:D203"/>
    <mergeCell ref="B204:D204"/>
    <mergeCell ref="B205:D205"/>
    <mergeCell ref="B206:D206"/>
    <mergeCell ref="B219:D219"/>
    <mergeCell ref="B220:D220"/>
    <mergeCell ref="B221:D221"/>
    <mergeCell ref="B222:D222"/>
    <mergeCell ref="B223:D223"/>
    <mergeCell ref="B224:D224"/>
    <mergeCell ref="B213:D213"/>
    <mergeCell ref="B214:D214"/>
    <mergeCell ref="B215:D215"/>
    <mergeCell ref="B216:D216"/>
    <mergeCell ref="B217:D217"/>
    <mergeCell ref="B218:D218"/>
    <mergeCell ref="B231:D231"/>
    <mergeCell ref="B232:D232"/>
    <mergeCell ref="B233:D233"/>
    <mergeCell ref="B234:D234"/>
    <mergeCell ref="B235:D235"/>
    <mergeCell ref="B236:D236"/>
    <mergeCell ref="B225:D225"/>
    <mergeCell ref="B226:D226"/>
    <mergeCell ref="B227:D227"/>
    <mergeCell ref="B228:D228"/>
    <mergeCell ref="B229:D229"/>
    <mergeCell ref="B230:D230"/>
    <mergeCell ref="B243:D243"/>
    <mergeCell ref="B244:D244"/>
    <mergeCell ref="B245:D245"/>
    <mergeCell ref="B246:D246"/>
    <mergeCell ref="B247:D247"/>
    <mergeCell ref="B248:D248"/>
    <mergeCell ref="B237:D237"/>
    <mergeCell ref="B238:D238"/>
    <mergeCell ref="B239:D239"/>
    <mergeCell ref="B240:D240"/>
    <mergeCell ref="B241:D241"/>
    <mergeCell ref="B242:D242"/>
    <mergeCell ref="B255:D255"/>
    <mergeCell ref="B256:D256"/>
    <mergeCell ref="B257:D257"/>
    <mergeCell ref="B258:D258"/>
    <mergeCell ref="B259:D259"/>
    <mergeCell ref="B260:D260"/>
    <mergeCell ref="B249:D249"/>
    <mergeCell ref="B250:D250"/>
    <mergeCell ref="B251:D251"/>
    <mergeCell ref="B252:D252"/>
    <mergeCell ref="B253:D253"/>
    <mergeCell ref="B254:D254"/>
    <mergeCell ref="B267:D267"/>
    <mergeCell ref="A268:A271"/>
    <mergeCell ref="A272:A273"/>
    <mergeCell ref="A274:A288"/>
    <mergeCell ref="A289:A300"/>
    <mergeCell ref="B289:B290"/>
    <mergeCell ref="D289:D290"/>
    <mergeCell ref="B261:D261"/>
    <mergeCell ref="B262:D262"/>
    <mergeCell ref="B263:D263"/>
    <mergeCell ref="B264:D264"/>
    <mergeCell ref="B265:D265"/>
    <mergeCell ref="B266:D266"/>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hyperlink ref="A40" location="_ftn1" display="_ftn1"/>
  </hyperlinks>
  <pageMargins left="0.7" right="0.7"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63" t="s">
        <v>1751</v>
      </c>
      <c r="B1" s="363"/>
    </row>
    <row r="2" spans="1:13" ht="31.5" x14ac:dyDescent="0.25">
      <c r="A2" s="63" t="s">
        <v>1750</v>
      </c>
      <c r="B2" s="63"/>
      <c r="C2" s="64"/>
      <c r="D2" s="64"/>
      <c r="E2" s="64"/>
      <c r="F2" s="231" t="s">
        <v>2099</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234</v>
      </c>
      <c r="D4" s="67"/>
      <c r="E4" s="67"/>
      <c r="F4" s="64"/>
      <c r="G4" s="64"/>
      <c r="H4" s="64"/>
      <c r="I4" s="77" t="s">
        <v>1743</v>
      </c>
      <c r="J4" s="130" t="s">
        <v>1422</v>
      </c>
      <c r="L4" s="64"/>
      <c r="M4" s="64"/>
    </row>
    <row r="5" spans="1:13" ht="15.75" thickBot="1" x14ac:dyDescent="0.3">
      <c r="H5" s="64"/>
      <c r="I5" s="150" t="s">
        <v>1424</v>
      </c>
      <c r="J5" s="66" t="s">
        <v>1425</v>
      </c>
      <c r="L5" s="64"/>
      <c r="M5" s="64"/>
    </row>
    <row r="6" spans="1:13" ht="18.75" x14ac:dyDescent="0.25">
      <c r="A6" s="70"/>
      <c r="B6" s="71" t="s">
        <v>1651</v>
      </c>
      <c r="C6" s="70"/>
      <c r="E6" s="72"/>
      <c r="F6" s="72"/>
      <c r="G6" s="72"/>
      <c r="H6" s="64"/>
      <c r="I6" s="150" t="s">
        <v>1427</v>
      </c>
      <c r="J6" s="66" t="s">
        <v>1428</v>
      </c>
      <c r="L6" s="64"/>
      <c r="M6" s="64"/>
    </row>
    <row r="7" spans="1:13" x14ac:dyDescent="0.25">
      <c r="B7" s="74" t="s">
        <v>1749</v>
      </c>
      <c r="H7" s="64"/>
      <c r="I7" s="150" t="s">
        <v>1430</v>
      </c>
      <c r="J7" s="66" t="s">
        <v>1431</v>
      </c>
      <c r="L7" s="64"/>
      <c r="M7" s="64"/>
    </row>
    <row r="8" spans="1:13" x14ac:dyDescent="0.25">
      <c r="B8" s="74" t="s">
        <v>1664</v>
      </c>
      <c r="H8" s="64"/>
      <c r="I8" s="150" t="s">
        <v>1741</v>
      </c>
      <c r="J8" s="66" t="s">
        <v>1742</v>
      </c>
      <c r="L8" s="64"/>
      <c r="M8" s="64"/>
    </row>
    <row r="9" spans="1:13" ht="15.75" thickBot="1" x14ac:dyDescent="0.3">
      <c r="B9" s="75" t="s">
        <v>1686</v>
      </c>
      <c r="H9" s="64"/>
      <c r="L9" s="64"/>
      <c r="M9" s="64"/>
    </row>
    <row r="10" spans="1:13" x14ac:dyDescent="0.25">
      <c r="B10" s="76"/>
      <c r="H10" s="64"/>
      <c r="I10" s="151" t="s">
        <v>1745</v>
      </c>
      <c r="L10" s="64"/>
      <c r="M10" s="64"/>
    </row>
    <row r="11" spans="1:13" x14ac:dyDescent="0.25">
      <c r="B11" s="76"/>
      <c r="H11" s="64"/>
      <c r="I11" s="151" t="s">
        <v>1747</v>
      </c>
      <c r="L11" s="64"/>
      <c r="M11" s="64"/>
    </row>
    <row r="12" spans="1:13" ht="37.5" x14ac:dyDescent="0.25">
      <c r="A12" s="77" t="s">
        <v>93</v>
      </c>
      <c r="B12" s="77" t="s">
        <v>1732</v>
      </c>
      <c r="C12" s="78"/>
      <c r="D12" s="78"/>
      <c r="E12" s="78"/>
      <c r="F12" s="78"/>
      <c r="G12" s="78"/>
      <c r="H12" s="64"/>
      <c r="L12" s="64"/>
      <c r="M12" s="64"/>
    </row>
    <row r="13" spans="1:13" ht="15" customHeight="1" x14ac:dyDescent="0.25">
      <c r="A13" s="85"/>
      <c r="B13" s="86" t="s">
        <v>1663</v>
      </c>
      <c r="C13" s="85" t="s">
        <v>1731</v>
      </c>
      <c r="D13" s="85" t="s">
        <v>1744</v>
      </c>
      <c r="E13" s="87"/>
      <c r="F13" s="88"/>
      <c r="G13" s="88"/>
      <c r="H13" s="64"/>
      <c r="L13" s="64"/>
      <c r="M13" s="64"/>
    </row>
    <row r="14" spans="1:13" x14ac:dyDescent="0.25">
      <c r="A14" s="66" t="s">
        <v>1652</v>
      </c>
      <c r="B14" s="83" t="s">
        <v>1617</v>
      </c>
      <c r="C14" s="66" t="s">
        <v>1428</v>
      </c>
      <c r="D14" s="66" t="s">
        <v>1428</v>
      </c>
      <c r="E14" s="72"/>
      <c r="F14" s="72"/>
      <c r="G14" s="72"/>
      <c r="H14" s="64"/>
      <c r="L14" s="64"/>
      <c r="M14" s="64"/>
    </row>
    <row r="15" spans="1:13" x14ac:dyDescent="0.25">
      <c r="A15" s="66" t="s">
        <v>1653</v>
      </c>
      <c r="B15" s="83" t="s">
        <v>511</v>
      </c>
      <c r="C15" s="66" t="s">
        <v>1753</v>
      </c>
      <c r="D15" s="66" t="s">
        <v>2068</v>
      </c>
      <c r="E15" s="72"/>
      <c r="F15" s="72"/>
      <c r="G15" s="72"/>
      <c r="H15" s="64"/>
      <c r="L15" s="64"/>
      <c r="M15" s="64"/>
    </row>
    <row r="16" spans="1:13" x14ac:dyDescent="0.25">
      <c r="A16" s="66" t="s">
        <v>1654</v>
      </c>
      <c r="B16" s="83" t="s">
        <v>1618</v>
      </c>
      <c r="C16" s="66" t="s">
        <v>1428</v>
      </c>
      <c r="D16" s="66" t="s">
        <v>1428</v>
      </c>
      <c r="E16" s="72"/>
      <c r="F16" s="72"/>
      <c r="G16" s="72"/>
      <c r="H16" s="64"/>
      <c r="L16" s="64"/>
      <c r="M16" s="64"/>
    </row>
    <row r="17" spans="1:13" x14ac:dyDescent="0.25">
      <c r="A17" s="66" t="s">
        <v>1655</v>
      </c>
      <c r="B17" s="83" t="s">
        <v>1619</v>
      </c>
      <c r="C17" s="66" t="s">
        <v>1428</v>
      </c>
      <c r="D17" s="66" t="s">
        <v>1428</v>
      </c>
      <c r="E17" s="72"/>
      <c r="F17" s="72"/>
      <c r="G17" s="72"/>
      <c r="H17" s="64"/>
      <c r="L17" s="64"/>
      <c r="M17" s="64"/>
    </row>
    <row r="18" spans="1:13" x14ac:dyDescent="0.25">
      <c r="A18" s="66" t="s">
        <v>1656</v>
      </c>
      <c r="B18" s="83" t="s">
        <v>1620</v>
      </c>
      <c r="C18" s="66" t="s">
        <v>1753</v>
      </c>
      <c r="D18" s="66" t="s">
        <v>2068</v>
      </c>
      <c r="E18" s="72"/>
      <c r="F18" s="72"/>
      <c r="G18" s="72"/>
      <c r="H18" s="64"/>
      <c r="L18" s="64"/>
      <c r="M18" s="64"/>
    </row>
    <row r="19" spans="1:13" x14ac:dyDescent="0.25">
      <c r="A19" s="66" t="s">
        <v>1657</v>
      </c>
      <c r="B19" s="83" t="s">
        <v>1621</v>
      </c>
      <c r="C19" s="66" t="s">
        <v>1428</v>
      </c>
      <c r="D19" s="66" t="s">
        <v>1428</v>
      </c>
      <c r="E19" s="72"/>
      <c r="F19" s="72"/>
      <c r="G19" s="72"/>
      <c r="H19" s="64"/>
      <c r="L19" s="64"/>
      <c r="M19" s="64"/>
    </row>
    <row r="20" spans="1:13" x14ac:dyDescent="0.25">
      <c r="A20" s="66" t="s">
        <v>1658</v>
      </c>
      <c r="B20" s="83" t="s">
        <v>1622</v>
      </c>
      <c r="C20" s="66" t="s">
        <v>1753</v>
      </c>
      <c r="D20" s="66" t="s">
        <v>2068</v>
      </c>
      <c r="E20" s="72"/>
      <c r="F20" s="72"/>
      <c r="G20" s="72"/>
      <c r="H20" s="64"/>
      <c r="L20" s="64"/>
      <c r="M20" s="64"/>
    </row>
    <row r="21" spans="1:13" x14ac:dyDescent="0.25">
      <c r="A21" s="66" t="s">
        <v>1659</v>
      </c>
      <c r="B21" s="83" t="s">
        <v>1623</v>
      </c>
      <c r="C21" s="66" t="s">
        <v>1428</v>
      </c>
      <c r="D21" s="66" t="s">
        <v>1428</v>
      </c>
      <c r="E21" s="72"/>
      <c r="F21" s="72"/>
      <c r="G21" s="72"/>
      <c r="H21" s="64"/>
      <c r="L21" s="64"/>
      <c r="M21" s="64"/>
    </row>
    <row r="22" spans="1:13" x14ac:dyDescent="0.25">
      <c r="A22" s="66" t="s">
        <v>1660</v>
      </c>
      <c r="B22" s="83" t="s">
        <v>1624</v>
      </c>
      <c r="C22" s="66" t="s">
        <v>1428</v>
      </c>
      <c r="D22" s="66" t="s">
        <v>1428</v>
      </c>
      <c r="E22" s="72"/>
      <c r="F22" s="72"/>
      <c r="G22" s="72"/>
      <c r="H22" s="64"/>
      <c r="L22" s="64"/>
      <c r="M22" s="64"/>
    </row>
    <row r="23" spans="1:13" x14ac:dyDescent="0.25">
      <c r="A23" s="66" t="s">
        <v>1661</v>
      </c>
      <c r="B23" s="83" t="s">
        <v>1727</v>
      </c>
      <c r="C23" s="66" t="s">
        <v>1428</v>
      </c>
      <c r="D23" s="66" t="s">
        <v>1428</v>
      </c>
      <c r="E23" s="72"/>
      <c r="F23" s="72"/>
      <c r="G23" s="72"/>
      <c r="H23" s="64"/>
      <c r="L23" s="64"/>
      <c r="M23" s="64"/>
    </row>
    <row r="24" spans="1:13" x14ac:dyDescent="0.25">
      <c r="A24" s="66" t="s">
        <v>1729</v>
      </c>
      <c r="B24" s="83" t="s">
        <v>1728</v>
      </c>
      <c r="C24" s="66" t="s">
        <v>2067</v>
      </c>
      <c r="D24" s="66" t="s">
        <v>1428</v>
      </c>
      <c r="E24" s="72"/>
      <c r="F24" s="72"/>
      <c r="G24" s="72"/>
      <c r="H24" s="64"/>
      <c r="L24" s="64"/>
      <c r="M24" s="64"/>
    </row>
    <row r="25" spans="1:13" outlineLevel="1" x14ac:dyDescent="0.25">
      <c r="A25" s="66" t="s">
        <v>1662</v>
      </c>
      <c r="B25" s="81"/>
      <c r="E25" s="72"/>
      <c r="F25" s="72"/>
      <c r="G25" s="72"/>
      <c r="H25" s="64"/>
      <c r="L25" s="64"/>
      <c r="M25" s="64"/>
    </row>
    <row r="26" spans="1:13" outlineLevel="1" x14ac:dyDescent="0.25">
      <c r="A26" s="66" t="s">
        <v>1665</v>
      </c>
      <c r="B26" s="81"/>
      <c r="E26" s="72"/>
      <c r="F26" s="72"/>
      <c r="G26" s="72"/>
      <c r="H26" s="64"/>
      <c r="L26" s="64"/>
      <c r="M26" s="64"/>
    </row>
    <row r="27" spans="1:13" outlineLevel="1" x14ac:dyDescent="0.25">
      <c r="A27" s="66" t="s">
        <v>1666</v>
      </c>
      <c r="B27" s="81"/>
      <c r="E27" s="72"/>
      <c r="F27" s="72"/>
      <c r="G27" s="72"/>
      <c r="H27" s="64"/>
      <c r="L27" s="64"/>
      <c r="M27" s="64"/>
    </row>
    <row r="28" spans="1:13" outlineLevel="1" x14ac:dyDescent="0.25">
      <c r="A28" s="66" t="s">
        <v>1667</v>
      </c>
      <c r="B28" s="81"/>
      <c r="E28" s="72"/>
      <c r="F28" s="72"/>
      <c r="G28" s="72"/>
      <c r="H28" s="64"/>
      <c r="L28" s="64"/>
      <c r="M28" s="64"/>
    </row>
    <row r="29" spans="1:13" outlineLevel="1" x14ac:dyDescent="0.25">
      <c r="A29" s="66" t="s">
        <v>1668</v>
      </c>
      <c r="B29" s="81"/>
      <c r="E29" s="72"/>
      <c r="F29" s="72"/>
      <c r="G29" s="72"/>
      <c r="H29" s="64"/>
      <c r="L29" s="64"/>
      <c r="M29" s="64"/>
    </row>
    <row r="30" spans="1:13" outlineLevel="1" x14ac:dyDescent="0.25">
      <c r="A30" s="66" t="s">
        <v>1669</v>
      </c>
      <c r="B30" s="81"/>
      <c r="E30" s="72"/>
      <c r="F30" s="72"/>
      <c r="G30" s="72"/>
      <c r="H30" s="64"/>
      <c r="L30" s="64"/>
      <c r="M30" s="64"/>
    </row>
    <row r="31" spans="1:13" outlineLevel="1" x14ac:dyDescent="0.25">
      <c r="A31" s="66" t="s">
        <v>1670</v>
      </c>
      <c r="B31" s="81"/>
      <c r="E31" s="72"/>
      <c r="F31" s="72"/>
      <c r="G31" s="72"/>
      <c r="H31" s="64"/>
      <c r="L31" s="64"/>
      <c r="M31" s="64"/>
    </row>
    <row r="32" spans="1:13" outlineLevel="1" x14ac:dyDescent="0.25">
      <c r="A32" s="66" t="s">
        <v>1671</v>
      </c>
      <c r="B32" s="81"/>
      <c r="E32" s="72"/>
      <c r="F32" s="72"/>
      <c r="G32" s="72"/>
      <c r="H32" s="64"/>
      <c r="L32" s="64"/>
      <c r="M32" s="64"/>
    </row>
    <row r="33" spans="1:13" ht="18.75" x14ac:dyDescent="0.25">
      <c r="A33" s="78"/>
      <c r="B33" s="77" t="s">
        <v>1664</v>
      </c>
      <c r="C33" s="78"/>
      <c r="D33" s="78"/>
      <c r="E33" s="78"/>
      <c r="F33" s="78"/>
      <c r="G33" s="78"/>
      <c r="H33" s="64"/>
      <c r="L33" s="64"/>
      <c r="M33" s="64"/>
    </row>
    <row r="34" spans="1:13" ht="15" customHeight="1" x14ac:dyDescent="0.25">
      <c r="A34" s="85"/>
      <c r="B34" s="86" t="s">
        <v>1625</v>
      </c>
      <c r="C34" s="85" t="s">
        <v>1740</v>
      </c>
      <c r="D34" s="85" t="s">
        <v>1744</v>
      </c>
      <c r="E34" s="85" t="s">
        <v>1626</v>
      </c>
      <c r="F34" s="88"/>
      <c r="G34" s="88"/>
      <c r="H34" s="64"/>
      <c r="L34" s="64"/>
      <c r="M34" s="64"/>
    </row>
    <row r="35" spans="1:13" x14ac:dyDescent="0.25">
      <c r="A35" s="66" t="s">
        <v>1687</v>
      </c>
      <c r="B35" s="83" t="s">
        <v>2069</v>
      </c>
      <c r="C35" s="66" t="s">
        <v>1428</v>
      </c>
      <c r="D35" s="66" t="s">
        <v>2068</v>
      </c>
      <c r="E35" s="148" t="s">
        <v>2070</v>
      </c>
      <c r="F35" s="149"/>
      <c r="G35" s="149"/>
      <c r="H35" s="64"/>
      <c r="L35" s="64"/>
      <c r="M35" s="64"/>
    </row>
    <row r="36" spans="1:13" hidden="1" x14ac:dyDescent="0.25">
      <c r="A36" s="66" t="s">
        <v>1688</v>
      </c>
      <c r="B36" s="83" t="s">
        <v>1627</v>
      </c>
      <c r="C36" s="66" t="s">
        <v>95</v>
      </c>
      <c r="D36" s="66" t="s">
        <v>95</v>
      </c>
      <c r="E36" s="66" t="s">
        <v>95</v>
      </c>
      <c r="H36" s="64"/>
      <c r="L36" s="64"/>
      <c r="M36" s="64"/>
    </row>
    <row r="37" spans="1:13" hidden="1" x14ac:dyDescent="0.25">
      <c r="A37" s="66" t="s">
        <v>1689</v>
      </c>
      <c r="B37" s="83" t="s">
        <v>1628</v>
      </c>
      <c r="C37" s="66" t="s">
        <v>95</v>
      </c>
      <c r="D37" s="66" t="s">
        <v>95</v>
      </c>
      <c r="E37" s="66" t="s">
        <v>95</v>
      </c>
      <c r="H37" s="64"/>
      <c r="L37" s="64"/>
      <c r="M37" s="64"/>
    </row>
    <row r="38" spans="1:13" hidden="1" x14ac:dyDescent="0.25">
      <c r="A38" s="66" t="s">
        <v>1690</v>
      </c>
      <c r="B38" s="83" t="s">
        <v>1629</v>
      </c>
      <c r="C38" s="66" t="s">
        <v>95</v>
      </c>
      <c r="D38" s="66" t="s">
        <v>95</v>
      </c>
      <c r="E38" s="66" t="s">
        <v>95</v>
      </c>
      <c r="H38" s="64"/>
      <c r="L38" s="64"/>
      <c r="M38" s="64"/>
    </row>
    <row r="39" spans="1:13" hidden="1" x14ac:dyDescent="0.25">
      <c r="A39" s="66" t="s">
        <v>1691</v>
      </c>
      <c r="B39" s="83" t="s">
        <v>1630</v>
      </c>
      <c r="C39" s="66" t="s">
        <v>95</v>
      </c>
      <c r="D39" s="66" t="s">
        <v>95</v>
      </c>
      <c r="E39" s="66" t="s">
        <v>95</v>
      </c>
      <c r="H39" s="64"/>
      <c r="L39" s="64"/>
      <c r="M39" s="64"/>
    </row>
    <row r="40" spans="1:13" hidden="1" x14ac:dyDescent="0.25">
      <c r="A40" s="66" t="s">
        <v>1692</v>
      </c>
      <c r="B40" s="83" t="s">
        <v>1631</v>
      </c>
      <c r="C40" s="66" t="s">
        <v>95</v>
      </c>
      <c r="D40" s="66" t="s">
        <v>95</v>
      </c>
      <c r="E40" s="66" t="s">
        <v>95</v>
      </c>
      <c r="H40" s="64"/>
      <c r="L40" s="64"/>
      <c r="M40" s="64"/>
    </row>
    <row r="41" spans="1:13" hidden="1" x14ac:dyDescent="0.25">
      <c r="A41" s="66" t="s">
        <v>1693</v>
      </c>
      <c r="B41" s="83" t="s">
        <v>1632</v>
      </c>
      <c r="C41" s="66" t="s">
        <v>95</v>
      </c>
      <c r="D41" s="66" t="s">
        <v>95</v>
      </c>
      <c r="E41" s="66" t="s">
        <v>95</v>
      </c>
      <c r="H41" s="64"/>
      <c r="L41" s="64"/>
      <c r="M41" s="64"/>
    </row>
    <row r="42" spans="1:13" hidden="1" x14ac:dyDescent="0.25">
      <c r="A42" s="66" t="s">
        <v>1694</v>
      </c>
      <c r="B42" s="83" t="s">
        <v>1633</v>
      </c>
      <c r="C42" s="66" t="s">
        <v>95</v>
      </c>
      <c r="D42" s="66" t="s">
        <v>95</v>
      </c>
      <c r="E42" s="66" t="s">
        <v>95</v>
      </c>
      <c r="H42" s="64"/>
      <c r="L42" s="64"/>
      <c r="M42" s="64"/>
    </row>
    <row r="43" spans="1:13" hidden="1" x14ac:dyDescent="0.25">
      <c r="A43" s="66" t="s">
        <v>1695</v>
      </c>
      <c r="B43" s="83" t="s">
        <v>1634</v>
      </c>
      <c r="C43" s="66" t="s">
        <v>95</v>
      </c>
      <c r="D43" s="66" t="s">
        <v>95</v>
      </c>
      <c r="E43" s="66" t="s">
        <v>95</v>
      </c>
      <c r="H43" s="64"/>
      <c r="L43" s="64"/>
      <c r="M43" s="64"/>
    </row>
    <row r="44" spans="1:13" hidden="1" x14ac:dyDescent="0.25">
      <c r="A44" s="66" t="s">
        <v>1696</v>
      </c>
      <c r="B44" s="83" t="s">
        <v>1635</v>
      </c>
      <c r="C44" s="66" t="s">
        <v>95</v>
      </c>
      <c r="D44" s="66" t="s">
        <v>95</v>
      </c>
      <c r="E44" s="66" t="s">
        <v>95</v>
      </c>
      <c r="H44" s="64"/>
      <c r="L44" s="64"/>
      <c r="M44" s="64"/>
    </row>
    <row r="45" spans="1:13" hidden="1" x14ac:dyDescent="0.25">
      <c r="A45" s="66" t="s">
        <v>1697</v>
      </c>
      <c r="B45" s="83" t="s">
        <v>1636</v>
      </c>
      <c r="C45" s="66" t="s">
        <v>95</v>
      </c>
      <c r="D45" s="66" t="s">
        <v>95</v>
      </c>
      <c r="E45" s="66" t="s">
        <v>95</v>
      </c>
      <c r="H45" s="64"/>
      <c r="L45" s="64"/>
      <c r="M45" s="64"/>
    </row>
    <row r="46" spans="1:13" hidden="1" x14ac:dyDescent="0.25">
      <c r="A46" s="66" t="s">
        <v>1698</v>
      </c>
      <c r="B46" s="83" t="s">
        <v>1637</v>
      </c>
      <c r="C46" s="66" t="s">
        <v>95</v>
      </c>
      <c r="D46" s="66" t="s">
        <v>95</v>
      </c>
      <c r="E46" s="66" t="s">
        <v>95</v>
      </c>
      <c r="H46" s="64"/>
      <c r="L46" s="64"/>
      <c r="M46" s="64"/>
    </row>
    <row r="47" spans="1:13" hidden="1" x14ac:dyDescent="0.25">
      <c r="A47" s="66" t="s">
        <v>1699</v>
      </c>
      <c r="B47" s="83" t="s">
        <v>1638</v>
      </c>
      <c r="C47" s="66" t="s">
        <v>95</v>
      </c>
      <c r="D47" s="66" t="s">
        <v>95</v>
      </c>
      <c r="E47" s="66" t="s">
        <v>95</v>
      </c>
      <c r="H47" s="64"/>
      <c r="L47" s="64"/>
      <c r="M47" s="64"/>
    </row>
    <row r="48" spans="1:13" hidden="1" x14ac:dyDescent="0.25">
      <c r="A48" s="66" t="s">
        <v>1700</v>
      </c>
      <c r="B48" s="83" t="s">
        <v>1639</v>
      </c>
      <c r="C48" s="66" t="s">
        <v>95</v>
      </c>
      <c r="D48" s="66" t="s">
        <v>95</v>
      </c>
      <c r="E48" s="66" t="s">
        <v>95</v>
      </c>
      <c r="H48" s="64"/>
      <c r="L48" s="64"/>
      <c r="M48" s="64"/>
    </row>
    <row r="49" spans="1:13" hidden="1" x14ac:dyDescent="0.25">
      <c r="A49" s="66" t="s">
        <v>1701</v>
      </c>
      <c r="B49" s="83" t="s">
        <v>1640</v>
      </c>
      <c r="C49" s="66" t="s">
        <v>95</v>
      </c>
      <c r="D49" s="66" t="s">
        <v>95</v>
      </c>
      <c r="E49" s="66" t="s">
        <v>95</v>
      </c>
      <c r="H49" s="64"/>
      <c r="L49" s="64"/>
      <c r="M49" s="64"/>
    </row>
    <row r="50" spans="1:13" hidden="1" x14ac:dyDescent="0.25">
      <c r="A50" s="66" t="s">
        <v>1702</v>
      </c>
      <c r="B50" s="83" t="s">
        <v>1641</v>
      </c>
      <c r="C50" s="66" t="s">
        <v>95</v>
      </c>
      <c r="D50" s="66" t="s">
        <v>95</v>
      </c>
      <c r="E50" s="66" t="s">
        <v>95</v>
      </c>
      <c r="H50" s="64"/>
      <c r="L50" s="64"/>
      <c r="M50" s="64"/>
    </row>
    <row r="51" spans="1:13" hidden="1" x14ac:dyDescent="0.25">
      <c r="A51" s="66" t="s">
        <v>1703</v>
      </c>
      <c r="B51" s="83" t="s">
        <v>1642</v>
      </c>
      <c r="C51" s="66" t="s">
        <v>95</v>
      </c>
      <c r="D51" s="66" t="s">
        <v>95</v>
      </c>
      <c r="E51" s="66" t="s">
        <v>95</v>
      </c>
      <c r="H51" s="64"/>
      <c r="L51" s="64"/>
      <c r="M51" s="64"/>
    </row>
    <row r="52" spans="1:13" hidden="1" x14ac:dyDescent="0.25">
      <c r="A52" s="66" t="s">
        <v>1704</v>
      </c>
      <c r="B52" s="83" t="s">
        <v>1643</v>
      </c>
      <c r="C52" s="66" t="s">
        <v>95</v>
      </c>
      <c r="D52" s="66" t="s">
        <v>95</v>
      </c>
      <c r="E52" s="66" t="s">
        <v>95</v>
      </c>
      <c r="H52" s="64"/>
      <c r="L52" s="64"/>
      <c r="M52" s="64"/>
    </row>
    <row r="53" spans="1:13" hidden="1" x14ac:dyDescent="0.25">
      <c r="A53" s="66" t="s">
        <v>1705</v>
      </c>
      <c r="B53" s="83" t="s">
        <v>1644</v>
      </c>
      <c r="C53" s="66" t="s">
        <v>95</v>
      </c>
      <c r="D53" s="66" t="s">
        <v>95</v>
      </c>
      <c r="E53" s="66" t="s">
        <v>95</v>
      </c>
      <c r="H53" s="64"/>
      <c r="L53" s="64"/>
      <c r="M53" s="64"/>
    </row>
    <row r="54" spans="1:13" hidden="1" x14ac:dyDescent="0.25">
      <c r="A54" s="66" t="s">
        <v>1706</v>
      </c>
      <c r="B54" s="83" t="s">
        <v>1645</v>
      </c>
      <c r="C54" s="66" t="s">
        <v>95</v>
      </c>
      <c r="D54" s="66" t="s">
        <v>95</v>
      </c>
      <c r="E54" s="66" t="s">
        <v>95</v>
      </c>
      <c r="H54" s="64"/>
      <c r="L54" s="64"/>
      <c r="M54" s="64"/>
    </row>
    <row r="55" spans="1:13" hidden="1" x14ac:dyDescent="0.25">
      <c r="A55" s="66" t="s">
        <v>1707</v>
      </c>
      <c r="B55" s="83" t="s">
        <v>1646</v>
      </c>
      <c r="C55" s="66" t="s">
        <v>95</v>
      </c>
      <c r="D55" s="66" t="s">
        <v>95</v>
      </c>
      <c r="E55" s="66" t="s">
        <v>95</v>
      </c>
      <c r="H55" s="64"/>
      <c r="L55" s="64"/>
      <c r="M55" s="64"/>
    </row>
    <row r="56" spans="1:13" hidden="1" x14ac:dyDescent="0.25">
      <c r="A56" s="66" t="s">
        <v>1708</v>
      </c>
      <c r="B56" s="83" t="s">
        <v>1647</v>
      </c>
      <c r="C56" s="66" t="s">
        <v>95</v>
      </c>
      <c r="D56" s="66" t="s">
        <v>95</v>
      </c>
      <c r="E56" s="66" t="s">
        <v>95</v>
      </c>
      <c r="H56" s="64"/>
      <c r="L56" s="64"/>
      <c r="M56" s="64"/>
    </row>
    <row r="57" spans="1:13" hidden="1" x14ac:dyDescent="0.25">
      <c r="A57" s="66" t="s">
        <v>1709</v>
      </c>
      <c r="B57" s="83" t="s">
        <v>1648</v>
      </c>
      <c r="C57" s="66" t="s">
        <v>95</v>
      </c>
      <c r="D57" s="66" t="s">
        <v>95</v>
      </c>
      <c r="E57" s="66" t="s">
        <v>95</v>
      </c>
      <c r="H57" s="64"/>
      <c r="L57" s="64"/>
      <c r="M57" s="64"/>
    </row>
    <row r="58" spans="1:13" hidden="1" x14ac:dyDescent="0.25">
      <c r="A58" s="66" t="s">
        <v>1710</v>
      </c>
      <c r="B58" s="83" t="s">
        <v>1649</v>
      </c>
      <c r="C58" s="66" t="s">
        <v>95</v>
      </c>
      <c r="D58" s="66" t="s">
        <v>95</v>
      </c>
      <c r="E58" s="66" t="s">
        <v>95</v>
      </c>
      <c r="H58" s="64"/>
      <c r="L58" s="64"/>
      <c r="M58" s="64"/>
    </row>
    <row r="59" spans="1:13" hidden="1" x14ac:dyDescent="0.25">
      <c r="A59" s="66" t="s">
        <v>1711</v>
      </c>
      <c r="B59" s="83" t="s">
        <v>1650</v>
      </c>
      <c r="C59" s="66" t="s">
        <v>95</v>
      </c>
      <c r="D59" s="66" t="s">
        <v>95</v>
      </c>
      <c r="E59" s="66" t="s">
        <v>95</v>
      </c>
      <c r="H59" s="64"/>
      <c r="L59" s="64"/>
      <c r="M59" s="64"/>
    </row>
    <row r="60" spans="1:13" hidden="1" outlineLevel="1" x14ac:dyDescent="0.25">
      <c r="A60" s="66" t="s">
        <v>1672</v>
      </c>
      <c r="B60" s="83"/>
      <c r="E60" s="83"/>
      <c r="F60" s="83"/>
      <c r="G60" s="83"/>
      <c r="H60" s="64"/>
      <c r="L60" s="64"/>
      <c r="M60" s="64"/>
    </row>
    <row r="61" spans="1:13" hidden="1" outlineLevel="1" x14ac:dyDescent="0.25">
      <c r="A61" s="66" t="s">
        <v>1673</v>
      </c>
      <c r="B61" s="83"/>
      <c r="E61" s="83"/>
      <c r="F61" s="83"/>
      <c r="G61" s="83"/>
      <c r="H61" s="64"/>
      <c r="L61" s="64"/>
      <c r="M61" s="64"/>
    </row>
    <row r="62" spans="1:13" hidden="1" outlineLevel="1" x14ac:dyDescent="0.25">
      <c r="A62" s="66" t="s">
        <v>1674</v>
      </c>
      <c r="B62" s="83"/>
      <c r="E62" s="83"/>
      <c r="F62" s="83"/>
      <c r="G62" s="83"/>
      <c r="H62" s="64"/>
      <c r="L62" s="64"/>
      <c r="M62" s="64"/>
    </row>
    <row r="63" spans="1:13" hidden="1" outlineLevel="1" x14ac:dyDescent="0.25">
      <c r="A63" s="66" t="s">
        <v>1675</v>
      </c>
      <c r="B63" s="83"/>
      <c r="E63" s="83"/>
      <c r="F63" s="83"/>
      <c r="G63" s="83"/>
      <c r="H63" s="64"/>
      <c r="L63" s="64"/>
      <c r="M63" s="64"/>
    </row>
    <row r="64" spans="1:13" hidden="1" outlineLevel="1" x14ac:dyDescent="0.25">
      <c r="A64" s="66" t="s">
        <v>1676</v>
      </c>
      <c r="B64" s="83"/>
      <c r="E64" s="83"/>
      <c r="F64" s="83"/>
      <c r="G64" s="83"/>
      <c r="H64" s="64"/>
      <c r="L64" s="64"/>
      <c r="M64" s="64"/>
    </row>
    <row r="65" spans="1:14" hidden="1" outlineLevel="1" x14ac:dyDescent="0.25">
      <c r="A65" s="66" t="s">
        <v>1677</v>
      </c>
      <c r="B65" s="83"/>
      <c r="E65" s="83"/>
      <c r="F65" s="83"/>
      <c r="G65" s="83"/>
      <c r="H65" s="64"/>
      <c r="L65" s="64"/>
      <c r="M65" s="64"/>
    </row>
    <row r="66" spans="1:14" hidden="1" outlineLevel="1" x14ac:dyDescent="0.25">
      <c r="A66" s="66" t="s">
        <v>1678</v>
      </c>
      <c r="B66" s="83"/>
      <c r="E66" s="83"/>
      <c r="F66" s="83"/>
      <c r="G66" s="83"/>
      <c r="H66" s="64"/>
      <c r="L66" s="64"/>
      <c r="M66" s="64"/>
    </row>
    <row r="67" spans="1:14" hidden="1" outlineLevel="1" x14ac:dyDescent="0.25">
      <c r="A67" s="66" t="s">
        <v>1679</v>
      </c>
      <c r="B67" s="83"/>
      <c r="E67" s="83"/>
      <c r="F67" s="83"/>
      <c r="G67" s="83"/>
      <c r="H67" s="64"/>
      <c r="L67" s="64"/>
      <c r="M67" s="64"/>
    </row>
    <row r="68" spans="1:14" hidden="1" outlineLevel="1" x14ac:dyDescent="0.25">
      <c r="A68" s="66" t="s">
        <v>1680</v>
      </c>
      <c r="B68" s="83"/>
      <c r="E68" s="83"/>
      <c r="F68" s="83"/>
      <c r="G68" s="83"/>
      <c r="H68" s="64"/>
      <c r="L68" s="64"/>
      <c r="M68" s="64"/>
    </row>
    <row r="69" spans="1:14" hidden="1" outlineLevel="1" x14ac:dyDescent="0.25">
      <c r="A69" s="66" t="s">
        <v>1681</v>
      </c>
      <c r="B69" s="83"/>
      <c r="E69" s="83"/>
      <c r="F69" s="83"/>
      <c r="G69" s="83"/>
      <c r="H69" s="64"/>
      <c r="L69" s="64"/>
      <c r="M69" s="64"/>
    </row>
    <row r="70" spans="1:14" hidden="1" outlineLevel="1" x14ac:dyDescent="0.25">
      <c r="A70" s="66" t="s">
        <v>1682</v>
      </c>
      <c r="B70" s="83"/>
      <c r="E70" s="83"/>
      <c r="F70" s="83"/>
      <c r="G70" s="83"/>
      <c r="H70" s="64"/>
      <c r="L70" s="64"/>
      <c r="M70" s="64"/>
    </row>
    <row r="71" spans="1:14" hidden="1" outlineLevel="1" x14ac:dyDescent="0.25">
      <c r="A71" s="66" t="s">
        <v>1683</v>
      </c>
      <c r="B71" s="83"/>
      <c r="E71" s="83"/>
      <c r="F71" s="83"/>
      <c r="G71" s="83"/>
      <c r="H71" s="64"/>
      <c r="L71" s="64"/>
      <c r="M71" s="64"/>
    </row>
    <row r="72" spans="1:14" hidden="1" outlineLevel="1" x14ac:dyDescent="0.25">
      <c r="A72" s="66" t="s">
        <v>1684</v>
      </c>
      <c r="B72" s="83"/>
      <c r="E72" s="83"/>
      <c r="F72" s="83"/>
      <c r="G72" s="83"/>
      <c r="H72" s="64"/>
      <c r="L72" s="64"/>
      <c r="M72" s="64"/>
    </row>
    <row r="73" spans="1:14" ht="37.5" collapsed="1" x14ac:dyDescent="0.25">
      <c r="A73" s="78"/>
      <c r="B73" s="77" t="s">
        <v>1686</v>
      </c>
      <c r="C73" s="78"/>
      <c r="D73" s="78"/>
      <c r="E73" s="78"/>
      <c r="F73" s="78"/>
      <c r="G73" s="78"/>
      <c r="H73" s="64"/>
    </row>
    <row r="74" spans="1:14" ht="15" customHeight="1" x14ac:dyDescent="0.25">
      <c r="A74" s="85"/>
      <c r="B74" s="86" t="s">
        <v>1000</v>
      </c>
      <c r="C74" s="85" t="s">
        <v>1748</v>
      </c>
      <c r="D74" s="85"/>
      <c r="E74" s="88"/>
      <c r="F74" s="88"/>
      <c r="G74" s="88"/>
      <c r="H74" s="96"/>
      <c r="I74" s="96"/>
      <c r="J74" s="96"/>
      <c r="K74" s="96"/>
      <c r="L74" s="96"/>
      <c r="M74" s="96"/>
      <c r="N74" s="96"/>
    </row>
    <row r="75" spans="1:14" x14ac:dyDescent="0.25">
      <c r="A75" s="66" t="s">
        <v>1712</v>
      </c>
      <c r="B75" s="66" t="s">
        <v>1730</v>
      </c>
      <c r="C75" s="155">
        <v>145.21810626401958</v>
      </c>
      <c r="H75" s="64"/>
    </row>
    <row r="76" spans="1:14" x14ac:dyDescent="0.25">
      <c r="A76" s="66" t="s">
        <v>1713</v>
      </c>
      <c r="B76" s="66" t="s">
        <v>1746</v>
      </c>
      <c r="C76" s="155">
        <v>156.3597784433598</v>
      </c>
      <c r="H76" s="64"/>
    </row>
    <row r="77" spans="1:14" hidden="1" outlineLevel="1" x14ac:dyDescent="0.25">
      <c r="A77" s="66" t="s">
        <v>1714</v>
      </c>
      <c r="H77" s="64"/>
    </row>
    <row r="78" spans="1:14" hidden="1" outlineLevel="1" x14ac:dyDescent="0.25">
      <c r="A78" s="66" t="s">
        <v>1715</v>
      </c>
      <c r="H78" s="64"/>
    </row>
    <row r="79" spans="1:14" hidden="1" outlineLevel="1" x14ac:dyDescent="0.25">
      <c r="A79" s="66" t="s">
        <v>1716</v>
      </c>
      <c r="H79" s="64"/>
    </row>
    <row r="80" spans="1:14" hidden="1" outlineLevel="1" x14ac:dyDescent="0.25">
      <c r="A80" s="66" t="s">
        <v>1717</v>
      </c>
      <c r="H80" s="64"/>
    </row>
    <row r="81" spans="1:8" collapsed="1" x14ac:dyDescent="0.25">
      <c r="A81" s="85"/>
      <c r="B81" s="86" t="s">
        <v>1718</v>
      </c>
      <c r="C81" s="85" t="s">
        <v>595</v>
      </c>
      <c r="D81" s="85" t="s">
        <v>596</v>
      </c>
      <c r="E81" s="88" t="s">
        <v>1012</v>
      </c>
      <c r="F81" s="88" t="s">
        <v>1197</v>
      </c>
      <c r="G81" s="88" t="s">
        <v>1739</v>
      </c>
      <c r="H81" s="64"/>
    </row>
    <row r="82" spans="1:8" x14ac:dyDescent="0.25">
      <c r="A82" s="66" t="s">
        <v>1719</v>
      </c>
      <c r="B82" s="66" t="s">
        <v>1733</v>
      </c>
      <c r="C82" s="200" t="s">
        <v>1428</v>
      </c>
      <c r="D82" s="200" t="s">
        <v>1428</v>
      </c>
      <c r="E82" s="200">
        <v>1.4833316956786618E-2</v>
      </c>
      <c r="F82" s="200" t="s">
        <v>1428</v>
      </c>
      <c r="G82" s="200">
        <v>1.4833316956786618E-2</v>
      </c>
      <c r="H82" s="64"/>
    </row>
    <row r="83" spans="1:8" x14ac:dyDescent="0.25">
      <c r="A83" s="66" t="s">
        <v>1720</v>
      </c>
      <c r="B83" s="66" t="s">
        <v>1736</v>
      </c>
      <c r="C83" s="200" t="s">
        <v>1428</v>
      </c>
      <c r="D83" s="200" t="s">
        <v>1428</v>
      </c>
      <c r="E83" s="200">
        <v>0</v>
      </c>
      <c r="F83" s="200" t="s">
        <v>1428</v>
      </c>
      <c r="G83" s="200">
        <v>0</v>
      </c>
      <c r="H83" s="64"/>
    </row>
    <row r="84" spans="1:8" x14ac:dyDescent="0.25">
      <c r="A84" s="66" t="s">
        <v>1721</v>
      </c>
      <c r="B84" s="66" t="s">
        <v>1734</v>
      </c>
      <c r="C84" s="200" t="s">
        <v>1428</v>
      </c>
      <c r="D84" s="200" t="s">
        <v>1428</v>
      </c>
      <c r="E84" s="200">
        <v>0</v>
      </c>
      <c r="F84" s="200" t="s">
        <v>1428</v>
      </c>
      <c r="G84" s="200">
        <v>0</v>
      </c>
      <c r="H84" s="64"/>
    </row>
    <row r="85" spans="1:8" x14ac:dyDescent="0.25">
      <c r="A85" s="66" t="s">
        <v>1722</v>
      </c>
      <c r="B85" s="66" t="s">
        <v>1735</v>
      </c>
      <c r="C85" s="200" t="s">
        <v>1428</v>
      </c>
      <c r="D85" s="200" t="s">
        <v>1428</v>
      </c>
      <c r="E85" s="200">
        <v>0</v>
      </c>
      <c r="F85" s="200" t="s">
        <v>1428</v>
      </c>
      <c r="G85" s="200">
        <v>0</v>
      </c>
      <c r="H85" s="64"/>
    </row>
    <row r="86" spans="1:8" x14ac:dyDescent="0.25">
      <c r="A86" s="66" t="s">
        <v>1738</v>
      </c>
      <c r="B86" s="66" t="s">
        <v>1737</v>
      </c>
      <c r="C86" s="200" t="s">
        <v>1428</v>
      </c>
      <c r="D86" s="200" t="s">
        <v>1428</v>
      </c>
      <c r="E86" s="200">
        <v>0</v>
      </c>
      <c r="F86" s="200" t="s">
        <v>1428</v>
      </c>
      <c r="G86" s="200">
        <v>0</v>
      </c>
      <c r="H86" s="64"/>
    </row>
    <row r="87" spans="1:8" outlineLevel="1" x14ac:dyDescent="0.25">
      <c r="A87" s="66" t="s">
        <v>1723</v>
      </c>
      <c r="H87" s="64"/>
    </row>
    <row r="88" spans="1:8" outlineLevel="1" x14ac:dyDescent="0.25">
      <c r="A88" s="66" t="s">
        <v>1724</v>
      </c>
      <c r="H88" s="64"/>
    </row>
    <row r="89" spans="1:8" outlineLevel="1" x14ac:dyDescent="0.25">
      <c r="A89" s="66" t="s">
        <v>1725</v>
      </c>
      <c r="C89" s="199"/>
      <c r="D89" s="198"/>
      <c r="H89" s="64"/>
    </row>
    <row r="90" spans="1:8" outlineLevel="1" x14ac:dyDescent="0.25">
      <c r="A90" s="66" t="s">
        <v>1726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0" t="s">
        <v>45</v>
      </c>
      <c r="B1" s="241"/>
      <c r="C1" s="241"/>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413"/>
  <sheetViews>
    <sheetView zoomScale="80" zoomScaleNormal="80" workbookViewId="0">
      <selection activeCell="C231" sqref="C231"/>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231" t="s">
        <v>2099</v>
      </c>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3</v>
      </c>
      <c r="E14" s="72"/>
      <c r="F14" s="72"/>
      <c r="H14" s="64"/>
      <c r="L14" s="64"/>
      <c r="M14" s="64"/>
    </row>
    <row r="15" spans="1:13" x14ac:dyDescent="0.25">
      <c r="A15" s="66" t="s">
        <v>96</v>
      </c>
      <c r="B15" s="80" t="s">
        <v>97</v>
      </c>
      <c r="C15" s="66" t="s">
        <v>1753</v>
      </c>
      <c r="E15" s="72"/>
      <c r="F15" s="72"/>
      <c r="H15" s="64"/>
      <c r="L15" s="64"/>
      <c r="M15" s="64"/>
    </row>
    <row r="16" spans="1:13" ht="30" x14ac:dyDescent="0.25">
      <c r="A16" s="66" t="s">
        <v>98</v>
      </c>
      <c r="B16" s="80" t="s">
        <v>99</v>
      </c>
      <c r="C16" s="112" t="s">
        <v>1754</v>
      </c>
      <c r="E16" s="72"/>
      <c r="F16" s="72"/>
      <c r="H16" s="64"/>
      <c r="L16" s="64"/>
      <c r="M16" s="64"/>
    </row>
    <row r="17" spans="1:13" x14ac:dyDescent="0.25">
      <c r="A17" s="66" t="s">
        <v>100</v>
      </c>
      <c r="B17" s="80" t="s">
        <v>101</v>
      </c>
      <c r="C17" s="153">
        <v>43404</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1755</v>
      </c>
      <c r="D27" s="83"/>
      <c r="E27" s="83"/>
      <c r="F27" s="83"/>
      <c r="H27" s="64"/>
      <c r="L27" s="64"/>
      <c r="M27" s="64"/>
    </row>
    <row r="28" spans="1:13" x14ac:dyDescent="0.25">
      <c r="A28" s="66" t="s">
        <v>114</v>
      </c>
      <c r="B28" s="82" t="s">
        <v>115</v>
      </c>
      <c r="C28" s="66" t="s">
        <v>1755</v>
      </c>
      <c r="D28" s="83"/>
      <c r="E28" s="83"/>
      <c r="F28" s="83"/>
      <c r="H28" s="64"/>
      <c r="L28" s="64"/>
      <c r="M28" s="64"/>
    </row>
    <row r="29" spans="1:13" ht="75" x14ac:dyDescent="0.25">
      <c r="A29" s="66" t="s">
        <v>116</v>
      </c>
      <c r="B29" s="82" t="s">
        <v>117</v>
      </c>
      <c r="C29" s="112" t="s">
        <v>1756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54">
        <f>+C54+C56</f>
        <v>6996.1719708499977</v>
      </c>
      <c r="F38" s="83"/>
      <c r="H38" s="64"/>
      <c r="L38" s="64"/>
      <c r="M38" s="64"/>
    </row>
    <row r="39" spans="1:13" x14ac:dyDescent="0.25">
      <c r="A39" s="66" t="s">
        <v>126</v>
      </c>
      <c r="B39" s="83" t="s">
        <v>127</v>
      </c>
      <c r="C39" s="154">
        <v>5625</v>
      </c>
      <c r="F39" s="83"/>
      <c r="H39" s="64"/>
      <c r="L39" s="64"/>
      <c r="M39" s="64"/>
    </row>
    <row r="40" spans="1:13" hidden="1" outlineLevel="1" x14ac:dyDescent="0.25">
      <c r="A40" s="66" t="s">
        <v>128</v>
      </c>
      <c r="B40" s="89" t="s">
        <v>129</v>
      </c>
      <c r="C40" s="66" t="s">
        <v>1425</v>
      </c>
      <c r="F40" s="83"/>
      <c r="H40" s="64"/>
      <c r="L40" s="64"/>
      <c r="M40" s="64"/>
    </row>
    <row r="41" spans="1:13" hidden="1" outlineLevel="1" x14ac:dyDescent="0.25">
      <c r="A41" s="66" t="s">
        <v>131</v>
      </c>
      <c r="B41" s="89" t="s">
        <v>132</v>
      </c>
      <c r="C41" s="66" t="s">
        <v>1425</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66" t="s">
        <v>139</v>
      </c>
      <c r="C45" s="66" t="s">
        <v>1757</v>
      </c>
      <c r="D45" s="123">
        <f>+C38/C39-1</f>
        <v>0.24376390592888852</v>
      </c>
      <c r="F45" s="123">
        <v>7.5300000000000006E-2</v>
      </c>
      <c r="G45" s="66" t="s">
        <v>1758</v>
      </c>
      <c r="H45" s="64"/>
      <c r="L45" s="64"/>
      <c r="M45" s="64"/>
    </row>
    <row r="46" spans="1:13" outlineLevel="1" x14ac:dyDescent="0.25">
      <c r="A46" s="66" t="s">
        <v>140</v>
      </c>
      <c r="B46" s="81" t="s">
        <v>141</v>
      </c>
      <c r="G46" s="66"/>
      <c r="H46" s="64"/>
      <c r="L46" s="64"/>
      <c r="M46" s="64"/>
    </row>
    <row r="47" spans="1:13" outlineLevel="1" x14ac:dyDescent="0.25">
      <c r="A47" s="66" t="s">
        <v>142</v>
      </c>
      <c r="B47" s="81" t="s">
        <v>143</v>
      </c>
      <c r="G47" s="66"/>
      <c r="H47" s="64"/>
      <c r="L47" s="64"/>
      <c r="M47" s="64"/>
    </row>
    <row r="48" spans="1:13" outlineLevel="1" x14ac:dyDescent="0.25">
      <c r="A48" s="66" t="s">
        <v>144</v>
      </c>
      <c r="B48" s="81"/>
      <c r="G48" s="66"/>
      <c r="H48" s="64"/>
      <c r="L48" s="64"/>
      <c r="M48" s="64"/>
    </row>
    <row r="49" spans="1:13" outlineLevel="1" x14ac:dyDescent="0.25">
      <c r="A49" s="66" t="s">
        <v>145</v>
      </c>
      <c r="B49" s="81"/>
      <c r="G49" s="66"/>
      <c r="H49" s="64"/>
      <c r="L49" s="64"/>
      <c r="M49" s="64"/>
    </row>
    <row r="50" spans="1:13" outlineLevel="1" x14ac:dyDescent="0.25">
      <c r="A50" s="66" t="s">
        <v>146</v>
      </c>
      <c r="B50" s="81"/>
      <c r="G50" s="66"/>
      <c r="H50" s="64"/>
      <c r="L50" s="64"/>
      <c r="M50" s="64"/>
    </row>
    <row r="51" spans="1:13" outlineLevel="1" x14ac:dyDescent="0.25">
      <c r="A51" s="66" t="s">
        <v>147</v>
      </c>
      <c r="B51" s="81"/>
      <c r="G51" s="66"/>
      <c r="H51" s="64"/>
      <c r="L51" s="64"/>
      <c r="M51" s="64"/>
    </row>
    <row r="52" spans="1:13" ht="15" customHeight="1" x14ac:dyDescent="0.25">
      <c r="A52" s="85"/>
      <c r="B52" s="86" t="s">
        <v>148</v>
      </c>
      <c r="C52" s="85" t="s">
        <v>125</v>
      </c>
      <c r="D52" s="85"/>
      <c r="E52" s="87"/>
      <c r="F52" s="88" t="s">
        <v>149</v>
      </c>
      <c r="G52" s="88"/>
      <c r="H52" s="64"/>
      <c r="L52" s="64"/>
      <c r="M52" s="64"/>
    </row>
    <row r="53" spans="1:13" x14ac:dyDescent="0.25">
      <c r="A53" s="66" t="s">
        <v>150</v>
      </c>
      <c r="B53" s="83" t="s">
        <v>151</v>
      </c>
      <c r="C53" s="154">
        <v>0</v>
      </c>
      <c r="E53" s="91"/>
      <c r="F53" s="92">
        <f>IF($C$58=0,"",IF(C53="[for completion]","",C53/$C$58))</f>
        <v>0</v>
      </c>
      <c r="G53" s="92"/>
      <c r="H53" s="64"/>
      <c r="L53" s="64"/>
      <c r="M53" s="64"/>
    </row>
    <row r="54" spans="1:13" x14ac:dyDescent="0.25">
      <c r="A54" s="66" t="s">
        <v>152</v>
      </c>
      <c r="B54" s="83" t="s">
        <v>153</v>
      </c>
      <c r="C54" s="154">
        <v>5172.2689067800002</v>
      </c>
      <c r="E54" s="91"/>
      <c r="F54" s="92">
        <f>IF($C$58=0,"",IF(C54="[for completion]","",C54/$C$58))</f>
        <v>0.7392998525951896</v>
      </c>
      <c r="G54" s="92"/>
      <c r="H54" s="64"/>
      <c r="L54" s="64"/>
      <c r="M54" s="64"/>
    </row>
    <row r="55" spans="1:13" x14ac:dyDescent="0.25">
      <c r="A55" s="66" t="s">
        <v>154</v>
      </c>
      <c r="B55" s="83" t="s">
        <v>155</v>
      </c>
      <c r="C55" s="66">
        <v>0</v>
      </c>
      <c r="E55" s="91"/>
      <c r="F55" s="92">
        <f>IF($C$58=0,"",IF(C55="[for completion]","",C55/$C$58))</f>
        <v>0</v>
      </c>
      <c r="G55" s="92"/>
      <c r="H55" s="64"/>
      <c r="L55" s="64"/>
      <c r="M55" s="64"/>
    </row>
    <row r="56" spans="1:13" x14ac:dyDescent="0.25">
      <c r="A56" s="66" t="s">
        <v>156</v>
      </c>
      <c r="B56" s="83" t="s">
        <v>157</v>
      </c>
      <c r="C56" s="154">
        <v>1823.9030640699975</v>
      </c>
      <c r="E56" s="91"/>
      <c r="F56" s="92">
        <f>IF($C$58=0,"",IF(C56="[for completion]","",C56/$C$58))</f>
        <v>0.26070014740481046</v>
      </c>
      <c r="G56" s="92"/>
      <c r="H56" s="64"/>
      <c r="L56" s="64"/>
      <c r="M56" s="64"/>
    </row>
    <row r="57" spans="1:13" x14ac:dyDescent="0.25">
      <c r="A57" s="66" t="s">
        <v>158</v>
      </c>
      <c r="B57" s="66" t="s">
        <v>159</v>
      </c>
      <c r="C57" s="66">
        <v>0</v>
      </c>
      <c r="E57" s="91"/>
      <c r="F57" s="92">
        <f>IF($C$58=0,"",IF(C57="[for completion]","",C57/$C$58))</f>
        <v>0</v>
      </c>
      <c r="G57" s="92"/>
      <c r="H57" s="64"/>
      <c r="L57" s="64"/>
      <c r="M57" s="64"/>
    </row>
    <row r="58" spans="1:13" x14ac:dyDescent="0.25">
      <c r="A58" s="66" t="s">
        <v>160</v>
      </c>
      <c r="B58" s="93" t="s">
        <v>161</v>
      </c>
      <c r="C58" s="91">
        <f>SUM(C53:C57)</f>
        <v>6996.1719708499977</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1685</v>
      </c>
      <c r="C66" s="155">
        <v>13.02998153694665</v>
      </c>
      <c r="D66" s="66" t="s">
        <v>1431</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54">
        <v>105.44862461</v>
      </c>
      <c r="D70" s="66" t="s">
        <v>1431</v>
      </c>
      <c r="E70" s="62"/>
      <c r="F70" s="92">
        <f t="shared" ref="F70:F76" si="1">IF($C$77=0,"",IF(C70="[for completion]","",C70/$C$77))</f>
        <v>2.0387305167326869E-2</v>
      </c>
      <c r="G70" s="92" t="str">
        <f>IF($D$77=0,"",IF(D70="[Mark as ND1 if not relevant]","",D70/$D$77))</f>
        <v/>
      </c>
      <c r="H70" s="64"/>
      <c r="L70" s="64"/>
      <c r="M70" s="64"/>
    </row>
    <row r="71" spans="1:13" x14ac:dyDescent="0.25">
      <c r="A71" s="66" t="s">
        <v>177</v>
      </c>
      <c r="B71" s="62" t="s">
        <v>178</v>
      </c>
      <c r="C71" s="154">
        <v>197.79084456000001</v>
      </c>
      <c r="D71" s="66" t="s">
        <v>1431</v>
      </c>
      <c r="E71" s="62"/>
      <c r="F71" s="92">
        <f t="shared" si="1"/>
        <v>3.8240634453620248E-2</v>
      </c>
      <c r="G71" s="92" t="str">
        <f t="shared" ref="G71:G76" si="2">IF($D$77=0,"",IF(D71="[Mark as ND1 if not relevant]","",D71/$D$77))</f>
        <v/>
      </c>
      <c r="H71" s="64"/>
      <c r="L71" s="64"/>
      <c r="M71" s="64"/>
    </row>
    <row r="72" spans="1:13" x14ac:dyDescent="0.25">
      <c r="A72" s="66" t="s">
        <v>179</v>
      </c>
      <c r="B72" s="62" t="s">
        <v>180</v>
      </c>
      <c r="C72" s="154">
        <v>216.05406031000001</v>
      </c>
      <c r="D72" s="66" t="s">
        <v>1431</v>
      </c>
      <c r="E72" s="62"/>
      <c r="F72" s="92">
        <f t="shared" si="1"/>
        <v>4.1771621739695015E-2</v>
      </c>
      <c r="G72" s="92" t="str">
        <f t="shared" si="2"/>
        <v/>
      </c>
      <c r="H72" s="64"/>
      <c r="L72" s="64"/>
      <c r="M72" s="64"/>
    </row>
    <row r="73" spans="1:13" x14ac:dyDescent="0.25">
      <c r="A73" s="66" t="s">
        <v>181</v>
      </c>
      <c r="B73" s="62" t="s">
        <v>182</v>
      </c>
      <c r="C73" s="154">
        <v>233.22792701999998</v>
      </c>
      <c r="D73" s="66" t="s">
        <v>1431</v>
      </c>
      <c r="E73" s="62"/>
      <c r="F73" s="92">
        <f t="shared" si="1"/>
        <v>4.5091995645136752E-2</v>
      </c>
      <c r="G73" s="92" t="str">
        <f t="shared" si="2"/>
        <v/>
      </c>
      <c r="H73" s="64"/>
      <c r="L73" s="64"/>
      <c r="M73" s="64"/>
    </row>
    <row r="74" spans="1:13" x14ac:dyDescent="0.25">
      <c r="A74" s="66" t="s">
        <v>183</v>
      </c>
      <c r="B74" s="62" t="s">
        <v>184</v>
      </c>
      <c r="C74" s="154">
        <v>36.845730109999998</v>
      </c>
      <c r="D74" s="66" t="s">
        <v>1431</v>
      </c>
      <c r="E74" s="62"/>
      <c r="F74" s="92">
        <f t="shared" si="1"/>
        <v>7.1237073659687839E-3</v>
      </c>
      <c r="G74" s="92" t="str">
        <f t="shared" si="2"/>
        <v/>
      </c>
      <c r="H74" s="64"/>
      <c r="L74" s="64"/>
      <c r="M74" s="64"/>
    </row>
    <row r="75" spans="1:13" x14ac:dyDescent="0.25">
      <c r="A75" s="66" t="s">
        <v>185</v>
      </c>
      <c r="B75" s="62" t="s">
        <v>186</v>
      </c>
      <c r="C75" s="154">
        <v>1464.9868345700002</v>
      </c>
      <c r="D75" s="66" t="s">
        <v>1431</v>
      </c>
      <c r="E75" s="62"/>
      <c r="F75" s="92">
        <f t="shared" si="1"/>
        <v>0.28323872191750155</v>
      </c>
      <c r="G75" s="92" t="str">
        <f t="shared" si="2"/>
        <v/>
      </c>
      <c r="H75" s="64"/>
      <c r="L75" s="64"/>
      <c r="M75" s="64"/>
    </row>
    <row r="76" spans="1:13" x14ac:dyDescent="0.25">
      <c r="A76" s="66" t="s">
        <v>187</v>
      </c>
      <c r="B76" s="62" t="s">
        <v>188</v>
      </c>
      <c r="C76" s="154">
        <v>2917.9148856000002</v>
      </c>
      <c r="D76" s="66" t="s">
        <v>1431</v>
      </c>
      <c r="E76" s="62"/>
      <c r="F76" s="92">
        <f t="shared" si="1"/>
        <v>0.56414601371075079</v>
      </c>
      <c r="G76" s="92" t="str">
        <f t="shared" si="2"/>
        <v/>
      </c>
      <c r="H76" s="64"/>
      <c r="L76" s="64"/>
      <c r="M76" s="64"/>
    </row>
    <row r="77" spans="1:13" x14ac:dyDescent="0.25">
      <c r="A77" s="66" t="s">
        <v>189</v>
      </c>
      <c r="B77" s="100" t="s">
        <v>161</v>
      </c>
      <c r="C77" s="91">
        <f>SUM(C70:C76)</f>
        <v>5172.2689067800002</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55">
        <v>4.2976073059360731</v>
      </c>
      <c r="D89" s="155">
        <v>5.2982283105022825</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91">
        <v>0</v>
      </c>
      <c r="D93" s="91">
        <v>0</v>
      </c>
      <c r="E93" s="62"/>
      <c r="F93" s="92">
        <f>IF($C$100=0,"",IF(C93="[for completion]","",C93/$C$100))</f>
        <v>0</v>
      </c>
      <c r="G93" s="92">
        <f>IF($D$100=0,"",IF(D93="[Mark as ND1 if not relevant]","",D93/$D$100))</f>
        <v>0</v>
      </c>
      <c r="H93" s="64"/>
      <c r="L93" s="64"/>
      <c r="M93" s="64"/>
    </row>
    <row r="94" spans="1:13" x14ac:dyDescent="0.25">
      <c r="A94" s="66" t="s">
        <v>211</v>
      </c>
      <c r="B94" s="62" t="s">
        <v>178</v>
      </c>
      <c r="C94" s="66">
        <v>0</v>
      </c>
      <c r="D94" s="91">
        <v>0</v>
      </c>
      <c r="E94" s="62"/>
      <c r="F94" s="92">
        <f t="shared" ref="F94:F100" si="5">IF($C$100=0,"",IF(C94="[for completion]","",C94/$C$100))</f>
        <v>0</v>
      </c>
      <c r="G94" s="92">
        <f t="shared" ref="G94:G99" si="6">IF($D$100=0,"",IF(D94="[Mark as ND1 if not relevant]","",D94/$D$100))</f>
        <v>0</v>
      </c>
      <c r="H94" s="64"/>
      <c r="L94" s="64"/>
      <c r="M94" s="64"/>
    </row>
    <row r="95" spans="1:13" x14ac:dyDescent="0.25">
      <c r="A95" s="66" t="s">
        <v>212</v>
      </c>
      <c r="B95" s="62" t="s">
        <v>180</v>
      </c>
      <c r="C95" s="91">
        <v>1500</v>
      </c>
      <c r="D95" s="91">
        <v>0</v>
      </c>
      <c r="E95" s="62"/>
      <c r="F95" s="92">
        <f t="shared" si="5"/>
        <v>0.26666666666666666</v>
      </c>
      <c r="G95" s="92">
        <f t="shared" si="6"/>
        <v>0</v>
      </c>
      <c r="H95" s="64"/>
      <c r="L95" s="64"/>
      <c r="M95" s="64"/>
    </row>
    <row r="96" spans="1:13" x14ac:dyDescent="0.25">
      <c r="A96" s="66" t="s">
        <v>213</v>
      </c>
      <c r="B96" s="62" t="s">
        <v>182</v>
      </c>
      <c r="C96" s="66">
        <v>1200</v>
      </c>
      <c r="D96" s="91">
        <v>1500</v>
      </c>
      <c r="E96" s="62"/>
      <c r="F96" s="92">
        <f t="shared" si="5"/>
        <v>0.21333333333333335</v>
      </c>
      <c r="G96" s="92">
        <f t="shared" si="6"/>
        <v>0.26666666666666666</v>
      </c>
      <c r="H96" s="64"/>
      <c r="L96" s="64"/>
      <c r="M96" s="64"/>
    </row>
    <row r="97" spans="1:14" x14ac:dyDescent="0.25">
      <c r="A97" s="66" t="s">
        <v>214</v>
      </c>
      <c r="B97" s="62" t="s">
        <v>184</v>
      </c>
      <c r="C97" s="91">
        <v>1275</v>
      </c>
      <c r="D97" s="91">
        <v>1200</v>
      </c>
      <c r="E97" s="62"/>
      <c r="F97" s="92">
        <f t="shared" si="5"/>
        <v>0.22666666666666666</v>
      </c>
      <c r="G97" s="92">
        <f t="shared" si="6"/>
        <v>0.21333333333333335</v>
      </c>
      <c r="H97" s="64"/>
      <c r="L97" s="64"/>
      <c r="M97" s="64"/>
    </row>
    <row r="98" spans="1:14" x14ac:dyDescent="0.25">
      <c r="A98" s="66" t="s">
        <v>215</v>
      </c>
      <c r="B98" s="62" t="s">
        <v>186</v>
      </c>
      <c r="C98" s="91">
        <v>1650</v>
      </c>
      <c r="D98" s="91">
        <v>2925</v>
      </c>
      <c r="E98" s="62"/>
      <c r="F98" s="92">
        <f t="shared" si="5"/>
        <v>0.29333333333333333</v>
      </c>
      <c r="G98" s="92">
        <f t="shared" si="6"/>
        <v>0.52</v>
      </c>
      <c r="H98" s="64"/>
      <c r="L98" s="64"/>
      <c r="M98" s="64"/>
    </row>
    <row r="99" spans="1:14" x14ac:dyDescent="0.25">
      <c r="A99" s="66" t="s">
        <v>216</v>
      </c>
      <c r="B99" s="62" t="s">
        <v>188</v>
      </c>
      <c r="C99" s="91">
        <v>0</v>
      </c>
      <c r="D99" s="91">
        <v>0</v>
      </c>
      <c r="E99" s="62"/>
      <c r="F99" s="92">
        <f t="shared" si="5"/>
        <v>0</v>
      </c>
      <c r="G99" s="92">
        <f t="shared" si="6"/>
        <v>0</v>
      </c>
      <c r="H99" s="64"/>
      <c r="L99" s="64"/>
      <c r="M99" s="64"/>
    </row>
    <row r="100" spans="1:14" x14ac:dyDescent="0.25">
      <c r="A100" s="66" t="s">
        <v>217</v>
      </c>
      <c r="B100" s="100" t="s">
        <v>161</v>
      </c>
      <c r="C100" s="91">
        <f>SUM(C93:C99)</f>
        <v>5625</v>
      </c>
      <c r="D100" s="91">
        <f>SUM(D93:D99)</f>
        <v>5625</v>
      </c>
      <c r="E100" s="83"/>
      <c r="F100" s="92">
        <f t="shared" si="5"/>
        <v>1</v>
      </c>
      <c r="G100" s="94">
        <f>SUM(G93:G99)</f>
        <v>1</v>
      </c>
      <c r="H100" s="64"/>
      <c r="L100" s="64"/>
      <c r="M100" s="64"/>
    </row>
    <row r="101" spans="1:14" hidden="1" outlineLevel="1" x14ac:dyDescent="0.25">
      <c r="A101" s="66" t="s">
        <v>218</v>
      </c>
      <c r="B101" s="101" t="s">
        <v>191</v>
      </c>
      <c r="C101" s="91"/>
      <c r="D101" s="91"/>
      <c r="E101" s="83"/>
      <c r="F101" s="92">
        <f t="shared" ref="F101:F110" si="7">IF($C$100=0,"",IF(C101="[for completion]","",C101/$C$100))</f>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7"/>
        <v>0</v>
      </c>
      <c r="G102" s="92">
        <f t="shared" si="8"/>
        <v>0</v>
      </c>
      <c r="H102" s="64"/>
      <c r="L102" s="64"/>
      <c r="M102" s="64"/>
    </row>
    <row r="103" spans="1:14" hidden="1" outlineLevel="1" x14ac:dyDescent="0.25">
      <c r="A103" s="66" t="s">
        <v>220</v>
      </c>
      <c r="B103" s="101" t="s">
        <v>195</v>
      </c>
      <c r="C103" s="91"/>
      <c r="D103" s="91"/>
      <c r="E103" s="83"/>
      <c r="F103" s="92">
        <f t="shared" si="7"/>
        <v>0</v>
      </c>
      <c r="G103" s="92">
        <f t="shared" si="8"/>
        <v>0</v>
      </c>
      <c r="H103" s="64"/>
      <c r="L103" s="64"/>
      <c r="M103" s="64"/>
    </row>
    <row r="104" spans="1:14" hidden="1" outlineLevel="1" x14ac:dyDescent="0.25">
      <c r="A104" s="66" t="s">
        <v>221</v>
      </c>
      <c r="B104" s="101" t="s">
        <v>197</v>
      </c>
      <c r="C104" s="91"/>
      <c r="D104" s="91"/>
      <c r="E104" s="83"/>
      <c r="F104" s="92">
        <f t="shared" si="7"/>
        <v>0</v>
      </c>
      <c r="G104" s="92">
        <f t="shared" si="8"/>
        <v>0</v>
      </c>
      <c r="H104" s="64"/>
      <c r="L104" s="64"/>
      <c r="M104" s="64"/>
    </row>
    <row r="105" spans="1:14" hidden="1" outlineLevel="1" x14ac:dyDescent="0.25">
      <c r="A105" s="66" t="s">
        <v>222</v>
      </c>
      <c r="B105" s="101" t="s">
        <v>199</v>
      </c>
      <c r="C105" s="91"/>
      <c r="D105" s="91"/>
      <c r="E105" s="83"/>
      <c r="F105" s="92">
        <f t="shared" si="7"/>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7"/>
        <v>0</v>
      </c>
      <c r="G108" s="92">
        <f t="shared" si="8"/>
        <v>0</v>
      </c>
      <c r="H108" s="64"/>
      <c r="L108" s="64"/>
      <c r="M108" s="64"/>
    </row>
    <row r="109" spans="1:14" hidden="1" outlineLevel="1" x14ac:dyDescent="0.25">
      <c r="A109" s="66" t="s">
        <v>226</v>
      </c>
      <c r="B109" s="101"/>
      <c r="C109" s="91"/>
      <c r="D109" s="91"/>
      <c r="E109" s="83"/>
      <c r="F109" s="92">
        <f t="shared" si="7"/>
        <v>0</v>
      </c>
      <c r="G109" s="92">
        <f t="shared" si="8"/>
        <v>0</v>
      </c>
      <c r="H109" s="64"/>
      <c r="L109" s="64"/>
      <c r="M109" s="64"/>
    </row>
    <row r="110" spans="1:14" hidden="1" outlineLevel="1" x14ac:dyDescent="0.25">
      <c r="A110" s="66" t="s">
        <v>227</v>
      </c>
      <c r="B110" s="101"/>
      <c r="C110" s="91"/>
      <c r="D110" s="91"/>
      <c r="E110" s="83"/>
      <c r="F110" s="92">
        <f t="shared" si="7"/>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91">
        <f>+C54</f>
        <v>5172.2689067800002</v>
      </c>
      <c r="D112" s="66" t="s">
        <v>1428</v>
      </c>
      <c r="E112" s="92"/>
      <c r="F112" s="92">
        <f t="shared" ref="F112:F125" si="9">IF($C$127=0,"",IF(C112="[for completion]","",C112/$C$127))</f>
        <v>1</v>
      </c>
      <c r="G112" s="92" t="str">
        <f t="shared" ref="G112:G123" si="10">IF($D$127=0,"",IF(D112="[for completion]","",D112/$D$127))</f>
        <v/>
      </c>
      <c r="H112" s="64"/>
      <c r="I112" s="66"/>
      <c r="J112" s="66"/>
      <c r="K112" s="66"/>
      <c r="L112" s="64"/>
      <c r="M112" s="64"/>
      <c r="N112" s="64"/>
    </row>
    <row r="113" spans="1:14" s="102" customFormat="1" x14ac:dyDescent="0.25">
      <c r="A113" s="66" t="s">
        <v>235</v>
      </c>
      <c r="B113" s="83" t="s">
        <v>236</v>
      </c>
      <c r="C113" s="66">
        <v>0</v>
      </c>
      <c r="D113" s="66" t="s">
        <v>1428</v>
      </c>
      <c r="E113" s="92"/>
      <c r="F113" s="92">
        <f t="shared" si="9"/>
        <v>0</v>
      </c>
      <c r="G113" s="92" t="str">
        <f t="shared" si="10"/>
        <v/>
      </c>
      <c r="H113" s="64"/>
      <c r="I113" s="66"/>
      <c r="J113" s="66"/>
      <c r="K113" s="66"/>
      <c r="L113" s="64"/>
      <c r="M113" s="64"/>
      <c r="N113" s="64"/>
    </row>
    <row r="114" spans="1:14" s="102" customFormat="1" x14ac:dyDescent="0.25">
      <c r="A114" s="66" t="s">
        <v>237</v>
      </c>
      <c r="B114" s="83" t="s">
        <v>238</v>
      </c>
      <c r="C114" s="66">
        <v>0</v>
      </c>
      <c r="D114" s="66" t="s">
        <v>1428</v>
      </c>
      <c r="E114" s="92"/>
      <c r="F114" s="92">
        <f t="shared" si="9"/>
        <v>0</v>
      </c>
      <c r="G114" s="92" t="str">
        <f t="shared" si="10"/>
        <v/>
      </c>
      <c r="H114" s="64"/>
      <c r="I114" s="66"/>
      <c r="J114" s="66"/>
      <c r="K114" s="66"/>
      <c r="L114" s="64"/>
      <c r="M114" s="64"/>
      <c r="N114" s="64"/>
    </row>
    <row r="115" spans="1:14" s="102" customFormat="1" x14ac:dyDescent="0.25">
      <c r="A115" s="66" t="s">
        <v>239</v>
      </c>
      <c r="B115" s="83" t="s">
        <v>240</v>
      </c>
      <c r="C115" s="66">
        <v>0</v>
      </c>
      <c r="D115" s="66" t="s">
        <v>1428</v>
      </c>
      <c r="E115" s="92"/>
      <c r="F115" s="92">
        <f t="shared" si="9"/>
        <v>0</v>
      </c>
      <c r="G115" s="92" t="str">
        <f t="shared" si="10"/>
        <v/>
      </c>
      <c r="H115" s="64"/>
      <c r="I115" s="66"/>
      <c r="J115" s="66"/>
      <c r="K115" s="66"/>
      <c r="L115" s="64"/>
      <c r="M115" s="64"/>
      <c r="N115" s="64"/>
    </row>
    <row r="116" spans="1:14" s="102" customFormat="1" x14ac:dyDescent="0.25">
      <c r="A116" s="66" t="s">
        <v>241</v>
      </c>
      <c r="B116" s="83" t="s">
        <v>242</v>
      </c>
      <c r="C116" s="66">
        <v>0</v>
      </c>
      <c r="D116" s="66" t="s">
        <v>1428</v>
      </c>
      <c r="E116" s="92"/>
      <c r="F116" s="92">
        <f t="shared" si="9"/>
        <v>0</v>
      </c>
      <c r="G116" s="92" t="str">
        <f t="shared" si="10"/>
        <v/>
      </c>
      <c r="H116" s="64"/>
      <c r="I116" s="66"/>
      <c r="J116" s="66"/>
      <c r="K116" s="66"/>
      <c r="L116" s="64"/>
      <c r="M116" s="64"/>
      <c r="N116" s="64"/>
    </row>
    <row r="117" spans="1:14" s="102" customFormat="1" x14ac:dyDescent="0.25">
      <c r="A117" s="66" t="s">
        <v>243</v>
      </c>
      <c r="B117" s="83" t="s">
        <v>244</v>
      </c>
      <c r="C117" s="66">
        <v>0</v>
      </c>
      <c r="D117" s="66" t="s">
        <v>1428</v>
      </c>
      <c r="E117" s="83"/>
      <c r="F117" s="92">
        <f t="shared" si="9"/>
        <v>0</v>
      </c>
      <c r="G117" s="92" t="str">
        <f t="shared" si="10"/>
        <v/>
      </c>
      <c r="H117" s="64"/>
      <c r="I117" s="66"/>
      <c r="J117" s="66"/>
      <c r="K117" s="66"/>
      <c r="L117" s="64"/>
      <c r="M117" s="64"/>
      <c r="N117" s="64"/>
    </row>
    <row r="118" spans="1:14" x14ac:dyDescent="0.25">
      <c r="A118" s="66" t="s">
        <v>245</v>
      </c>
      <c r="B118" s="83" t="s">
        <v>246</v>
      </c>
      <c r="C118" s="66">
        <v>0</v>
      </c>
      <c r="D118" s="66" t="s">
        <v>1428</v>
      </c>
      <c r="E118" s="83"/>
      <c r="F118" s="92">
        <f t="shared" si="9"/>
        <v>0</v>
      </c>
      <c r="G118" s="92" t="str">
        <f t="shared" si="10"/>
        <v/>
      </c>
      <c r="H118" s="64"/>
      <c r="L118" s="64"/>
      <c r="M118" s="64"/>
    </row>
    <row r="119" spans="1:14" x14ac:dyDescent="0.25">
      <c r="A119" s="66" t="s">
        <v>247</v>
      </c>
      <c r="B119" s="83" t="s">
        <v>248</v>
      </c>
      <c r="C119" s="66">
        <v>0</v>
      </c>
      <c r="D119" s="66" t="s">
        <v>1428</v>
      </c>
      <c r="E119" s="83"/>
      <c r="F119" s="92">
        <f t="shared" si="9"/>
        <v>0</v>
      </c>
      <c r="G119" s="92" t="str">
        <f t="shared" si="10"/>
        <v/>
      </c>
      <c r="H119" s="64"/>
      <c r="L119" s="64"/>
      <c r="M119" s="64"/>
    </row>
    <row r="120" spans="1:14" x14ac:dyDescent="0.25">
      <c r="A120" s="66" t="s">
        <v>249</v>
      </c>
      <c r="B120" s="83" t="s">
        <v>250</v>
      </c>
      <c r="C120" s="66">
        <v>0</v>
      </c>
      <c r="D120" s="66" t="s">
        <v>1428</v>
      </c>
      <c r="E120" s="83"/>
      <c r="F120" s="92">
        <f t="shared" si="9"/>
        <v>0</v>
      </c>
      <c r="G120" s="92" t="str">
        <f t="shared" si="10"/>
        <v/>
      </c>
      <c r="H120" s="64"/>
      <c r="L120" s="64"/>
      <c r="M120" s="64"/>
    </row>
    <row r="121" spans="1:14" x14ac:dyDescent="0.25">
      <c r="A121" s="66" t="s">
        <v>251</v>
      </c>
      <c r="B121" s="83" t="s">
        <v>252</v>
      </c>
      <c r="C121" s="66">
        <v>0</v>
      </c>
      <c r="D121" s="66" t="s">
        <v>1428</v>
      </c>
      <c r="E121" s="83"/>
      <c r="F121" s="92">
        <f t="shared" si="9"/>
        <v>0</v>
      </c>
      <c r="G121" s="92" t="str">
        <f t="shared" si="10"/>
        <v/>
      </c>
      <c r="H121" s="64"/>
      <c r="L121" s="64"/>
      <c r="M121" s="64"/>
    </row>
    <row r="122" spans="1:14" x14ac:dyDescent="0.25">
      <c r="A122" s="66" t="s">
        <v>253</v>
      </c>
      <c r="B122" s="83" t="s">
        <v>254</v>
      </c>
      <c r="C122" s="66">
        <v>0</v>
      </c>
      <c r="D122" s="66" t="s">
        <v>1428</v>
      </c>
      <c r="E122" s="83"/>
      <c r="F122" s="92">
        <f t="shared" si="9"/>
        <v>0</v>
      </c>
      <c r="G122" s="92" t="str">
        <f t="shared" si="10"/>
        <v/>
      </c>
      <c r="H122" s="64"/>
      <c r="L122" s="64"/>
      <c r="M122" s="64"/>
    </row>
    <row r="123" spans="1:14" x14ac:dyDescent="0.25">
      <c r="A123" s="66" t="s">
        <v>255</v>
      </c>
      <c r="B123" s="83" t="s">
        <v>256</v>
      </c>
      <c r="C123" s="66">
        <v>0</v>
      </c>
      <c r="D123" s="66" t="s">
        <v>1428</v>
      </c>
      <c r="E123" s="83"/>
      <c r="F123" s="92">
        <f t="shared" si="9"/>
        <v>0</v>
      </c>
      <c r="G123" s="92" t="str">
        <f t="shared" si="10"/>
        <v/>
      </c>
      <c r="H123" s="64"/>
      <c r="L123" s="64"/>
      <c r="M123" s="64"/>
    </row>
    <row r="124" spans="1:14" x14ac:dyDescent="0.25">
      <c r="A124" s="66" t="s">
        <v>257</v>
      </c>
      <c r="B124" s="83" t="s">
        <v>258</v>
      </c>
      <c r="C124" s="66">
        <v>0</v>
      </c>
      <c r="D124" s="66" t="s">
        <v>1428</v>
      </c>
      <c r="E124" s="83"/>
      <c r="F124" s="92">
        <f t="shared" si="9"/>
        <v>0</v>
      </c>
      <c r="G124" s="92"/>
      <c r="H124" s="64"/>
      <c r="L124" s="64"/>
      <c r="M124" s="64"/>
    </row>
    <row r="125" spans="1:14" x14ac:dyDescent="0.25">
      <c r="A125" s="66" t="s">
        <v>259</v>
      </c>
      <c r="B125" s="83" t="s">
        <v>260</v>
      </c>
      <c r="C125" s="66">
        <v>0</v>
      </c>
      <c r="D125" s="66" t="s">
        <v>1428</v>
      </c>
      <c r="E125" s="83"/>
      <c r="F125" s="92">
        <f t="shared" si="9"/>
        <v>0</v>
      </c>
      <c r="G125" s="92"/>
      <c r="H125" s="64"/>
      <c r="L125" s="64"/>
      <c r="M125" s="64"/>
    </row>
    <row r="126" spans="1:14" x14ac:dyDescent="0.25">
      <c r="A126" s="66" t="s">
        <v>261</v>
      </c>
      <c r="B126" s="83" t="s">
        <v>159</v>
      </c>
      <c r="C126" s="66">
        <v>0</v>
      </c>
      <c r="D126" s="66" t="s">
        <v>1428</v>
      </c>
      <c r="E126" s="83"/>
      <c r="F126" s="92">
        <f>IF($C$127=0,"",IF(C126="[for completion]","",C126/$C$127))</f>
        <v>0</v>
      </c>
      <c r="G126" s="92" t="str">
        <f>IF($D$127=0,"",IF(D126="[for completion]","",D126/$D$127))</f>
        <v/>
      </c>
      <c r="H126" s="64"/>
      <c r="L126" s="64"/>
      <c r="M126" s="64"/>
    </row>
    <row r="127" spans="1:14" x14ac:dyDescent="0.25">
      <c r="A127" s="66" t="s">
        <v>262</v>
      </c>
      <c r="B127" s="100" t="s">
        <v>161</v>
      </c>
      <c r="C127" s="91">
        <f>SUM(C112:C126)</f>
        <v>5172.2689067800002</v>
      </c>
      <c r="D127" s="66">
        <f>SUM(D112:D126)</f>
        <v>0</v>
      </c>
      <c r="E127" s="83"/>
      <c r="F127" s="103">
        <f>SUM(F112:F126)</f>
        <v>1</v>
      </c>
      <c r="G127" s="103">
        <f>SUM(G112:G126)</f>
        <v>0</v>
      </c>
      <c r="H127" s="64"/>
      <c r="L127" s="64"/>
      <c r="M127" s="64"/>
    </row>
    <row r="128" spans="1:14" hidden="1" outlineLevel="1" x14ac:dyDescent="0.25">
      <c r="A128" s="66" t="s">
        <v>263</v>
      </c>
      <c r="B128" s="95" t="s">
        <v>163</v>
      </c>
      <c r="E128" s="83"/>
      <c r="F128" s="92">
        <f t="shared" ref="F128:F136" si="11">IF($C$127=0,"",IF(C128="[for completion]","",C128/$C$127))</f>
        <v>0</v>
      </c>
      <c r="G128" s="92" t="str">
        <f t="shared" ref="G128:G136" si="12">IF($D$127=0,"",IF(D128="[for completion]","",D128/$D$127))</f>
        <v/>
      </c>
      <c r="H128" s="64"/>
      <c r="L128" s="64"/>
      <c r="M128" s="64"/>
    </row>
    <row r="129" spans="1:14" hidden="1" outlineLevel="1" x14ac:dyDescent="0.25">
      <c r="A129" s="66" t="s">
        <v>264</v>
      </c>
      <c r="B129" s="95" t="s">
        <v>163</v>
      </c>
      <c r="E129" s="83"/>
      <c r="F129" s="92">
        <f t="shared" si="11"/>
        <v>0</v>
      </c>
      <c r="G129" s="92" t="str">
        <f t="shared" si="12"/>
        <v/>
      </c>
      <c r="H129" s="64"/>
      <c r="L129" s="64"/>
      <c r="M129" s="64"/>
    </row>
    <row r="130" spans="1:14" hidden="1" outlineLevel="1" x14ac:dyDescent="0.25">
      <c r="A130" s="66" t="s">
        <v>265</v>
      </c>
      <c r="B130" s="95" t="s">
        <v>163</v>
      </c>
      <c r="E130" s="83"/>
      <c r="F130" s="92">
        <f t="shared" si="11"/>
        <v>0</v>
      </c>
      <c r="G130" s="92" t="str">
        <f t="shared" si="12"/>
        <v/>
      </c>
      <c r="H130" s="64"/>
      <c r="L130" s="64"/>
      <c r="M130" s="64"/>
    </row>
    <row r="131" spans="1:14" hidden="1" outlineLevel="1" x14ac:dyDescent="0.25">
      <c r="A131" s="66" t="s">
        <v>266</v>
      </c>
      <c r="B131" s="95" t="s">
        <v>163</v>
      </c>
      <c r="E131" s="83"/>
      <c r="F131" s="92">
        <f t="shared" si="11"/>
        <v>0</v>
      </c>
      <c r="G131" s="92" t="str">
        <f t="shared" si="12"/>
        <v/>
      </c>
      <c r="H131" s="64"/>
      <c r="L131" s="64"/>
      <c r="M131" s="64"/>
    </row>
    <row r="132" spans="1:14" hidden="1" outlineLevel="1" x14ac:dyDescent="0.25">
      <c r="A132" s="66" t="s">
        <v>267</v>
      </c>
      <c r="B132" s="95" t="s">
        <v>163</v>
      </c>
      <c r="E132" s="83"/>
      <c r="F132" s="92">
        <f t="shared" si="11"/>
        <v>0</v>
      </c>
      <c r="G132" s="92" t="str">
        <f t="shared" si="12"/>
        <v/>
      </c>
      <c r="H132" s="64"/>
      <c r="L132" s="64"/>
      <c r="M132" s="64"/>
    </row>
    <row r="133" spans="1:14" hidden="1" outlineLevel="1" x14ac:dyDescent="0.25">
      <c r="A133" s="66" t="s">
        <v>268</v>
      </c>
      <c r="B133" s="95" t="s">
        <v>163</v>
      </c>
      <c r="E133" s="83"/>
      <c r="F133" s="92">
        <f t="shared" si="11"/>
        <v>0</v>
      </c>
      <c r="G133" s="92" t="str">
        <f t="shared" si="12"/>
        <v/>
      </c>
      <c r="H133" s="64"/>
      <c r="L133" s="64"/>
      <c r="M133" s="64"/>
    </row>
    <row r="134" spans="1:14" hidden="1" outlineLevel="1" x14ac:dyDescent="0.25">
      <c r="A134" s="66" t="s">
        <v>269</v>
      </c>
      <c r="B134" s="95" t="s">
        <v>163</v>
      </c>
      <c r="E134" s="83"/>
      <c r="F134" s="92">
        <f t="shared" si="11"/>
        <v>0</v>
      </c>
      <c r="G134" s="92" t="str">
        <f t="shared" si="12"/>
        <v/>
      </c>
      <c r="H134" s="64"/>
      <c r="L134" s="64"/>
      <c r="M134" s="64"/>
    </row>
    <row r="135" spans="1:14" hidden="1" outlineLevel="1" x14ac:dyDescent="0.25">
      <c r="A135" s="66" t="s">
        <v>270</v>
      </c>
      <c r="B135" s="95" t="s">
        <v>163</v>
      </c>
      <c r="E135" s="83"/>
      <c r="F135" s="92">
        <f t="shared" si="11"/>
        <v>0</v>
      </c>
      <c r="G135" s="92" t="str">
        <f t="shared" si="12"/>
        <v/>
      </c>
      <c r="H135" s="64"/>
      <c r="L135" s="64"/>
      <c r="M135" s="64"/>
    </row>
    <row r="136" spans="1:14" hidden="1" outlineLevel="1" x14ac:dyDescent="0.25">
      <c r="A136" s="66" t="s">
        <v>271</v>
      </c>
      <c r="B136" s="95" t="s">
        <v>163</v>
      </c>
      <c r="C136" s="96"/>
      <c r="D136" s="96"/>
      <c r="E136" s="96"/>
      <c r="F136" s="92">
        <f t="shared" si="11"/>
        <v>0</v>
      </c>
      <c r="G136" s="92" t="str">
        <f t="shared" si="12"/>
        <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91">
        <f>+C39</f>
        <v>5625</v>
      </c>
      <c r="D138" s="66" t="s">
        <v>1428</v>
      </c>
      <c r="E138" s="92"/>
      <c r="F138" s="92">
        <f>IF($C$153=0,"",IF(C138="[for completion]","",C138/$C$153))</f>
        <v>1</v>
      </c>
      <c r="G138" s="92" t="str">
        <f>IF($D$153=0,"",IF(D138="[for completion]","",D138/$D$153))</f>
        <v/>
      </c>
      <c r="H138" s="64"/>
      <c r="I138" s="66"/>
      <c r="J138" s="66"/>
      <c r="K138" s="66"/>
      <c r="L138" s="64"/>
      <c r="M138" s="64"/>
      <c r="N138" s="64"/>
    </row>
    <row r="139" spans="1:14" s="102" customFormat="1" x14ac:dyDescent="0.25">
      <c r="A139" s="66" t="s">
        <v>274</v>
      </c>
      <c r="B139" s="83" t="s">
        <v>236</v>
      </c>
      <c r="C139" s="66">
        <v>0</v>
      </c>
      <c r="D139" s="66" t="s">
        <v>1428</v>
      </c>
      <c r="E139" s="92"/>
      <c r="F139" s="92">
        <f t="shared" ref="F139:F152" si="13">IF($C$153=0,"",IF(C139="[for completion]","",C139/$C$153))</f>
        <v>0</v>
      </c>
      <c r="G139" s="92" t="str">
        <f t="shared" ref="G139:G152" si="14">IF($D$153=0,"",IF(D139="[for completion]","",D139/$D$153))</f>
        <v/>
      </c>
      <c r="H139" s="64"/>
      <c r="I139" s="66"/>
      <c r="J139" s="66"/>
      <c r="K139" s="66"/>
      <c r="L139" s="64"/>
      <c r="M139" s="64"/>
      <c r="N139" s="64"/>
    </row>
    <row r="140" spans="1:14" s="102" customFormat="1" x14ac:dyDescent="0.25">
      <c r="A140" s="66" t="s">
        <v>275</v>
      </c>
      <c r="B140" s="83" t="s">
        <v>238</v>
      </c>
      <c r="C140" s="66">
        <v>0</v>
      </c>
      <c r="D140" s="66" t="s">
        <v>1428</v>
      </c>
      <c r="E140" s="92"/>
      <c r="F140" s="92">
        <f t="shared" si="13"/>
        <v>0</v>
      </c>
      <c r="G140" s="92" t="str">
        <f t="shared" si="14"/>
        <v/>
      </c>
      <c r="H140" s="64"/>
      <c r="I140" s="66"/>
      <c r="J140" s="66"/>
      <c r="K140" s="66"/>
      <c r="L140" s="64"/>
      <c r="M140" s="64"/>
      <c r="N140" s="64"/>
    </row>
    <row r="141" spans="1:14" s="102" customFormat="1" x14ac:dyDescent="0.25">
      <c r="A141" s="66" t="s">
        <v>276</v>
      </c>
      <c r="B141" s="83" t="s">
        <v>240</v>
      </c>
      <c r="C141" s="66">
        <v>0</v>
      </c>
      <c r="D141" s="66" t="s">
        <v>1428</v>
      </c>
      <c r="E141" s="92"/>
      <c r="F141" s="92">
        <f t="shared" si="13"/>
        <v>0</v>
      </c>
      <c r="G141" s="92" t="str">
        <f t="shared" si="14"/>
        <v/>
      </c>
      <c r="H141" s="64"/>
      <c r="I141" s="66"/>
      <c r="J141" s="66"/>
      <c r="K141" s="66"/>
      <c r="L141" s="64"/>
      <c r="M141" s="64"/>
      <c r="N141" s="64"/>
    </row>
    <row r="142" spans="1:14" s="102" customFormat="1" x14ac:dyDescent="0.25">
      <c r="A142" s="66" t="s">
        <v>277</v>
      </c>
      <c r="B142" s="83" t="s">
        <v>242</v>
      </c>
      <c r="C142" s="66">
        <v>0</v>
      </c>
      <c r="D142" s="66" t="s">
        <v>1428</v>
      </c>
      <c r="E142" s="92"/>
      <c r="F142" s="92">
        <f t="shared" si="13"/>
        <v>0</v>
      </c>
      <c r="G142" s="92" t="str">
        <f t="shared" si="14"/>
        <v/>
      </c>
      <c r="H142" s="64"/>
      <c r="I142" s="66"/>
      <c r="J142" s="66"/>
      <c r="K142" s="66"/>
      <c r="L142" s="64"/>
      <c r="M142" s="64"/>
      <c r="N142" s="64"/>
    </row>
    <row r="143" spans="1:14" s="102" customFormat="1" x14ac:dyDescent="0.25">
      <c r="A143" s="66" t="s">
        <v>278</v>
      </c>
      <c r="B143" s="83" t="s">
        <v>244</v>
      </c>
      <c r="C143" s="66">
        <v>0</v>
      </c>
      <c r="D143" s="66" t="s">
        <v>1428</v>
      </c>
      <c r="E143" s="83"/>
      <c r="F143" s="92">
        <f t="shared" si="13"/>
        <v>0</v>
      </c>
      <c r="G143" s="92" t="str">
        <f t="shared" si="14"/>
        <v/>
      </c>
      <c r="H143" s="64"/>
      <c r="I143" s="66"/>
      <c r="J143" s="66"/>
      <c r="K143" s="66"/>
      <c r="L143" s="64"/>
      <c r="M143" s="64"/>
      <c r="N143" s="64"/>
    </row>
    <row r="144" spans="1:14" x14ac:dyDescent="0.25">
      <c r="A144" s="66" t="s">
        <v>279</v>
      </c>
      <c r="B144" s="83" t="s">
        <v>246</v>
      </c>
      <c r="C144" s="66">
        <v>0</v>
      </c>
      <c r="D144" s="66" t="s">
        <v>1428</v>
      </c>
      <c r="E144" s="83"/>
      <c r="F144" s="92">
        <f t="shared" si="13"/>
        <v>0</v>
      </c>
      <c r="G144" s="92" t="str">
        <f t="shared" si="14"/>
        <v/>
      </c>
      <c r="H144" s="64"/>
      <c r="L144" s="64"/>
      <c r="M144" s="64"/>
    </row>
    <row r="145" spans="1:13" x14ac:dyDescent="0.25">
      <c r="A145" s="66" t="s">
        <v>280</v>
      </c>
      <c r="B145" s="83" t="s">
        <v>248</v>
      </c>
      <c r="C145" s="66">
        <v>0</v>
      </c>
      <c r="D145" s="66" t="s">
        <v>1428</v>
      </c>
      <c r="E145" s="83"/>
      <c r="F145" s="92">
        <f t="shared" si="13"/>
        <v>0</v>
      </c>
      <c r="G145" s="92" t="str">
        <f t="shared" si="14"/>
        <v/>
      </c>
      <c r="H145" s="64"/>
      <c r="L145" s="64"/>
      <c r="M145" s="64"/>
    </row>
    <row r="146" spans="1:13" x14ac:dyDescent="0.25">
      <c r="A146" s="66" t="s">
        <v>281</v>
      </c>
      <c r="B146" s="83" t="s">
        <v>250</v>
      </c>
      <c r="C146" s="66">
        <v>0</v>
      </c>
      <c r="D146" s="66" t="s">
        <v>1428</v>
      </c>
      <c r="E146" s="83"/>
      <c r="F146" s="92">
        <f t="shared" si="13"/>
        <v>0</v>
      </c>
      <c r="G146" s="92" t="str">
        <f t="shared" si="14"/>
        <v/>
      </c>
      <c r="H146" s="64"/>
      <c r="L146" s="64"/>
      <c r="M146" s="64"/>
    </row>
    <row r="147" spans="1:13" x14ac:dyDescent="0.25">
      <c r="A147" s="66" t="s">
        <v>282</v>
      </c>
      <c r="B147" s="83" t="s">
        <v>252</v>
      </c>
      <c r="C147" s="66">
        <v>0</v>
      </c>
      <c r="D147" s="66" t="s">
        <v>1428</v>
      </c>
      <c r="E147" s="83"/>
      <c r="F147" s="92">
        <f t="shared" si="13"/>
        <v>0</v>
      </c>
      <c r="G147" s="92" t="str">
        <f t="shared" si="14"/>
        <v/>
      </c>
      <c r="H147" s="64"/>
      <c r="L147" s="64"/>
      <c r="M147" s="64"/>
    </row>
    <row r="148" spans="1:13" x14ac:dyDescent="0.25">
      <c r="A148" s="66" t="s">
        <v>283</v>
      </c>
      <c r="B148" s="83" t="s">
        <v>254</v>
      </c>
      <c r="C148" s="66">
        <v>0</v>
      </c>
      <c r="D148" s="66" t="s">
        <v>1428</v>
      </c>
      <c r="E148" s="83"/>
      <c r="F148" s="92">
        <f t="shared" si="13"/>
        <v>0</v>
      </c>
      <c r="G148" s="92" t="str">
        <f t="shared" si="14"/>
        <v/>
      </c>
      <c r="H148" s="64"/>
      <c r="L148" s="64"/>
      <c r="M148" s="64"/>
    </row>
    <row r="149" spans="1:13" x14ac:dyDescent="0.25">
      <c r="A149" s="66" t="s">
        <v>284</v>
      </c>
      <c r="B149" s="83" t="s">
        <v>256</v>
      </c>
      <c r="C149" s="66">
        <v>0</v>
      </c>
      <c r="D149" s="66" t="s">
        <v>1428</v>
      </c>
      <c r="E149" s="83"/>
      <c r="F149" s="92">
        <f t="shared" si="13"/>
        <v>0</v>
      </c>
      <c r="G149" s="92" t="str">
        <f t="shared" si="14"/>
        <v/>
      </c>
      <c r="H149" s="64"/>
      <c r="L149" s="64"/>
      <c r="M149" s="64"/>
    </row>
    <row r="150" spans="1:13" x14ac:dyDescent="0.25">
      <c r="A150" s="66" t="s">
        <v>285</v>
      </c>
      <c r="B150" s="83" t="s">
        <v>258</v>
      </c>
      <c r="C150" s="66">
        <v>0</v>
      </c>
      <c r="D150" s="66" t="s">
        <v>1428</v>
      </c>
      <c r="E150" s="83"/>
      <c r="F150" s="92">
        <f t="shared" si="13"/>
        <v>0</v>
      </c>
      <c r="G150" s="92" t="str">
        <f t="shared" si="14"/>
        <v/>
      </c>
      <c r="H150" s="64"/>
      <c r="L150" s="64"/>
      <c r="M150" s="64"/>
    </row>
    <row r="151" spans="1:13" x14ac:dyDescent="0.25">
      <c r="A151" s="66" t="s">
        <v>286</v>
      </c>
      <c r="B151" s="83" t="s">
        <v>260</v>
      </c>
      <c r="C151" s="66">
        <v>0</v>
      </c>
      <c r="D151" s="66" t="s">
        <v>1428</v>
      </c>
      <c r="E151" s="83"/>
      <c r="F151" s="92">
        <f t="shared" si="13"/>
        <v>0</v>
      </c>
      <c r="G151" s="92" t="str">
        <f t="shared" si="14"/>
        <v/>
      </c>
      <c r="H151" s="64"/>
      <c r="L151" s="64"/>
      <c r="M151" s="64"/>
    </row>
    <row r="152" spans="1:13" x14ac:dyDescent="0.25">
      <c r="A152" s="66" t="s">
        <v>287</v>
      </c>
      <c r="B152" s="83" t="s">
        <v>159</v>
      </c>
      <c r="C152" s="66">
        <v>0</v>
      </c>
      <c r="D152" s="66" t="s">
        <v>1428</v>
      </c>
      <c r="E152" s="83"/>
      <c r="F152" s="92">
        <f t="shared" si="13"/>
        <v>0</v>
      </c>
      <c r="G152" s="92" t="str">
        <f t="shared" si="14"/>
        <v/>
      </c>
      <c r="H152" s="64"/>
      <c r="L152" s="64"/>
      <c r="M152" s="64"/>
    </row>
    <row r="153" spans="1:13" x14ac:dyDescent="0.25">
      <c r="A153" s="66" t="s">
        <v>288</v>
      </c>
      <c r="B153" s="100" t="s">
        <v>161</v>
      </c>
      <c r="C153" s="91">
        <f>SUM(C138:C152)</f>
        <v>5625</v>
      </c>
      <c r="D153" s="66">
        <f>SUM(D138:D152)</f>
        <v>0</v>
      </c>
      <c r="E153" s="83"/>
      <c r="F153" s="103">
        <f>SUM(F138:F152)</f>
        <v>1</v>
      </c>
      <c r="G153" s="103">
        <f>SUM(G138:G152)</f>
        <v>0</v>
      </c>
      <c r="H153" s="64"/>
      <c r="L153" s="64"/>
      <c r="M153" s="64"/>
    </row>
    <row r="154" spans="1:13" hidden="1" outlineLevel="1" x14ac:dyDescent="0.25">
      <c r="A154" s="66" t="s">
        <v>289</v>
      </c>
      <c r="B154" s="95" t="s">
        <v>163</v>
      </c>
      <c r="E154" s="83"/>
      <c r="F154" s="92">
        <f t="shared" ref="F154:F162" si="15">IF($C$153=0,"",IF(C154="[for completion]","",C154/$C$153))</f>
        <v>0</v>
      </c>
      <c r="G154" s="92" t="str">
        <f t="shared" ref="G154:G162" si="16">IF($D$153=0,"",IF(D154="[for completion]","",D154/$D$153))</f>
        <v/>
      </c>
      <c r="H154" s="64"/>
      <c r="L154" s="64"/>
      <c r="M154" s="64"/>
    </row>
    <row r="155" spans="1:13" hidden="1" outlineLevel="1" x14ac:dyDescent="0.25">
      <c r="A155" s="66" t="s">
        <v>290</v>
      </c>
      <c r="B155" s="95" t="s">
        <v>163</v>
      </c>
      <c r="E155" s="83"/>
      <c r="F155" s="92">
        <f t="shared" si="15"/>
        <v>0</v>
      </c>
      <c r="G155" s="92" t="str">
        <f t="shared" si="16"/>
        <v/>
      </c>
      <c r="H155" s="64"/>
      <c r="L155" s="64"/>
      <c r="M155" s="64"/>
    </row>
    <row r="156" spans="1:13" hidden="1" outlineLevel="1" x14ac:dyDescent="0.25">
      <c r="A156" s="66" t="s">
        <v>291</v>
      </c>
      <c r="B156" s="95" t="s">
        <v>163</v>
      </c>
      <c r="E156" s="83"/>
      <c r="F156" s="92">
        <f t="shared" si="15"/>
        <v>0</v>
      </c>
      <c r="G156" s="92" t="str">
        <f t="shared" si="16"/>
        <v/>
      </c>
      <c r="H156" s="64"/>
      <c r="L156" s="64"/>
      <c r="M156" s="64"/>
    </row>
    <row r="157" spans="1:13" hidden="1" outlineLevel="1" x14ac:dyDescent="0.25">
      <c r="A157" s="66" t="s">
        <v>292</v>
      </c>
      <c r="B157" s="95" t="s">
        <v>163</v>
      </c>
      <c r="E157" s="83"/>
      <c r="F157" s="92">
        <f t="shared" si="15"/>
        <v>0</v>
      </c>
      <c r="G157" s="92" t="str">
        <f t="shared" si="16"/>
        <v/>
      </c>
      <c r="H157" s="64"/>
      <c r="L157" s="64"/>
      <c r="M157" s="64"/>
    </row>
    <row r="158" spans="1:13" hidden="1" outlineLevel="1" x14ac:dyDescent="0.25">
      <c r="A158" s="66" t="s">
        <v>293</v>
      </c>
      <c r="B158" s="95" t="s">
        <v>163</v>
      </c>
      <c r="E158" s="83"/>
      <c r="F158" s="92">
        <f t="shared" si="15"/>
        <v>0</v>
      </c>
      <c r="G158" s="92" t="str">
        <f t="shared" si="16"/>
        <v/>
      </c>
      <c r="H158" s="64"/>
      <c r="L158" s="64"/>
      <c r="M158" s="64"/>
    </row>
    <row r="159" spans="1:13" hidden="1" outlineLevel="1" x14ac:dyDescent="0.25">
      <c r="A159" s="66" t="s">
        <v>294</v>
      </c>
      <c r="B159" s="95" t="s">
        <v>163</v>
      </c>
      <c r="E159" s="83"/>
      <c r="F159" s="92">
        <f t="shared" si="15"/>
        <v>0</v>
      </c>
      <c r="G159" s="92" t="str">
        <f t="shared" si="16"/>
        <v/>
      </c>
      <c r="H159" s="64"/>
      <c r="L159" s="64"/>
      <c r="M159" s="64"/>
    </row>
    <row r="160" spans="1:13" hidden="1" outlineLevel="1" x14ac:dyDescent="0.25">
      <c r="A160" s="66" t="s">
        <v>295</v>
      </c>
      <c r="B160" s="95" t="s">
        <v>163</v>
      </c>
      <c r="E160" s="83"/>
      <c r="F160" s="92">
        <f t="shared" si="15"/>
        <v>0</v>
      </c>
      <c r="G160" s="92" t="str">
        <f t="shared" si="16"/>
        <v/>
      </c>
      <c r="H160" s="64"/>
      <c r="L160" s="64"/>
      <c r="M160" s="64"/>
    </row>
    <row r="161" spans="1:13" hidden="1" outlineLevel="1" x14ac:dyDescent="0.25">
      <c r="A161" s="66" t="s">
        <v>296</v>
      </c>
      <c r="B161" s="95" t="s">
        <v>163</v>
      </c>
      <c r="E161" s="83"/>
      <c r="F161" s="92">
        <f t="shared" si="15"/>
        <v>0</v>
      </c>
      <c r="G161" s="92" t="str">
        <f t="shared" si="16"/>
        <v/>
      </c>
      <c r="H161" s="64"/>
      <c r="L161" s="64"/>
      <c r="M161" s="64"/>
    </row>
    <row r="162" spans="1:13" hidden="1" outlineLevel="1" x14ac:dyDescent="0.25">
      <c r="A162" s="66" t="s">
        <v>297</v>
      </c>
      <c r="B162" s="95" t="s">
        <v>163</v>
      </c>
      <c r="C162" s="96"/>
      <c r="D162" s="96"/>
      <c r="E162" s="96"/>
      <c r="F162" s="92">
        <f t="shared" si="15"/>
        <v>0</v>
      </c>
      <c r="G162" s="92" t="str">
        <f t="shared" si="16"/>
        <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91">
        <v>1500</v>
      </c>
      <c r="D164" s="91">
        <v>0</v>
      </c>
      <c r="E164" s="104"/>
      <c r="F164" s="104">
        <f>IF($C$167=0,"",IF(C164="[for completion]","",C164/$C$167))</f>
        <v>0.26666666666666666</v>
      </c>
      <c r="G164" s="104">
        <f>IF($D$167=0,"",IF(D164="[for completion]","",D164/$D$167))</f>
        <v>0</v>
      </c>
      <c r="H164" s="64"/>
      <c r="L164" s="64"/>
      <c r="M164" s="64"/>
    </row>
    <row r="165" spans="1:13" x14ac:dyDescent="0.25">
      <c r="A165" s="66" t="s">
        <v>302</v>
      </c>
      <c r="B165" s="64" t="s">
        <v>303</v>
      </c>
      <c r="C165" s="91">
        <v>4125</v>
      </c>
      <c r="D165" s="112">
        <v>5625</v>
      </c>
      <c r="E165" s="104"/>
      <c r="F165" s="104">
        <f>IF($C$167=0,"",IF(C165="[for completion]","",C165/$C$167))</f>
        <v>0.73333333333333328</v>
      </c>
      <c r="G165" s="104">
        <f>IF($D$167=0,"",IF(D165="[for completion]","",D165/$D$167))</f>
        <v>1</v>
      </c>
      <c r="H165" s="64"/>
      <c r="L165" s="64"/>
      <c r="M165" s="64"/>
    </row>
    <row r="166" spans="1:13" x14ac:dyDescent="0.25">
      <c r="A166" s="66" t="s">
        <v>304</v>
      </c>
      <c r="B166" s="64" t="s">
        <v>159</v>
      </c>
      <c r="C166" s="91">
        <v>0</v>
      </c>
      <c r="D166" s="66">
        <v>0</v>
      </c>
      <c r="E166" s="104"/>
      <c r="F166" s="104">
        <f>IF($C$167=0,"",IF(C166="[for completion]","",C166/$C$167))</f>
        <v>0</v>
      </c>
      <c r="G166" s="104">
        <f>IF($D$167=0,"",IF(D166="[for completion]","",D166/$D$167))</f>
        <v>0</v>
      </c>
      <c r="H166" s="64"/>
      <c r="L166" s="64"/>
      <c r="M166" s="64"/>
    </row>
    <row r="167" spans="1:13" x14ac:dyDescent="0.25">
      <c r="A167" s="66" t="s">
        <v>305</v>
      </c>
      <c r="B167" s="105" t="s">
        <v>161</v>
      </c>
      <c r="C167" s="91">
        <f>SUM(C164:C166)</f>
        <v>5625</v>
      </c>
      <c r="D167" s="91">
        <f>SUM(D164:D166)</f>
        <v>5625</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1">
        <f>+C56</f>
        <v>1823.9030640699975</v>
      </c>
      <c r="D174" s="80"/>
      <c r="E174" s="72"/>
      <c r="F174" s="92">
        <f>IF($C$179=0,"",IF(C174="[for completion]","",C174/$C$179))</f>
        <v>1</v>
      </c>
      <c r="G174" s="92"/>
      <c r="H174" s="64"/>
      <c r="L174" s="64"/>
      <c r="M174" s="64"/>
    </row>
    <row r="175" spans="1:13" ht="30.75" customHeight="1" x14ac:dyDescent="0.25">
      <c r="A175" s="66" t="s">
        <v>9</v>
      </c>
      <c r="B175" s="83" t="s">
        <v>1602</v>
      </c>
      <c r="C175" s="91">
        <v>0</v>
      </c>
      <c r="E175" s="94"/>
      <c r="F175" s="92">
        <f>IF($C$179=0,"",IF(C175="[for completion]","",C175/$C$179))</f>
        <v>0</v>
      </c>
      <c r="G175" s="92"/>
      <c r="H175" s="64"/>
      <c r="L175" s="64"/>
      <c r="M175" s="64"/>
    </row>
    <row r="176" spans="1:13" x14ac:dyDescent="0.25">
      <c r="A176" s="66" t="s">
        <v>315</v>
      </c>
      <c r="B176" s="83" t="s">
        <v>316</v>
      </c>
      <c r="C176" s="91">
        <v>0</v>
      </c>
      <c r="E176" s="94"/>
      <c r="F176" s="92"/>
      <c r="G176" s="92"/>
      <c r="H176" s="64"/>
      <c r="L176" s="64"/>
      <c r="M176" s="64"/>
    </row>
    <row r="177" spans="1:13" x14ac:dyDescent="0.25">
      <c r="A177" s="66" t="s">
        <v>317</v>
      </c>
      <c r="B177" s="83" t="s">
        <v>318</v>
      </c>
      <c r="C177" s="91">
        <v>0</v>
      </c>
      <c r="E177" s="94"/>
      <c r="F177" s="92">
        <f t="shared" ref="F177:F187" si="17">IF($C$179=0,"",IF(C177="[for completion]","",C177/$C$179))</f>
        <v>0</v>
      </c>
      <c r="G177" s="92"/>
      <c r="H177" s="64"/>
      <c r="L177" s="64"/>
      <c r="M177" s="64"/>
    </row>
    <row r="178" spans="1:13" x14ac:dyDescent="0.25">
      <c r="A178" s="66" t="s">
        <v>319</v>
      </c>
      <c r="B178" s="83" t="s">
        <v>159</v>
      </c>
      <c r="C178" s="91">
        <v>0</v>
      </c>
      <c r="E178" s="94"/>
      <c r="F178" s="92">
        <f t="shared" si="17"/>
        <v>0</v>
      </c>
      <c r="G178" s="92"/>
      <c r="H178" s="64"/>
      <c r="L178" s="64"/>
      <c r="M178" s="64"/>
    </row>
    <row r="179" spans="1:13" x14ac:dyDescent="0.25">
      <c r="A179" s="66" t="s">
        <v>10</v>
      </c>
      <c r="B179" s="100" t="s">
        <v>161</v>
      </c>
      <c r="C179" s="91">
        <f>SUM(C174:C178)</f>
        <v>1823.9030640699975</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91">
        <f>+C174</f>
        <v>1823.9030640699975</v>
      </c>
      <c r="E193" s="91"/>
      <c r="F193" s="92">
        <f t="shared" ref="F193:F206" si="18">IF($C$208=0,"",IF(C193="[for completion]","",C193/$C$208))</f>
        <v>1</v>
      </c>
      <c r="G193" s="92"/>
      <c r="H193" s="64"/>
      <c r="L193" s="64"/>
      <c r="M193" s="64"/>
    </row>
    <row r="194" spans="1:13" x14ac:dyDescent="0.25">
      <c r="A194" s="66" t="s">
        <v>343</v>
      </c>
      <c r="B194" s="83" t="s">
        <v>344</v>
      </c>
      <c r="C194" s="66">
        <v>0</v>
      </c>
      <c r="E194" s="94"/>
      <c r="F194" s="92">
        <f t="shared" si="18"/>
        <v>0</v>
      </c>
      <c r="G194" s="94"/>
      <c r="H194" s="64"/>
      <c r="L194" s="64"/>
      <c r="M194" s="64"/>
    </row>
    <row r="195" spans="1:13" x14ac:dyDescent="0.25">
      <c r="A195" s="66" t="s">
        <v>345</v>
      </c>
      <c r="B195" s="83" t="s">
        <v>346</v>
      </c>
      <c r="C195" s="66">
        <v>0</v>
      </c>
      <c r="E195" s="94"/>
      <c r="F195" s="92">
        <f t="shared" si="18"/>
        <v>0</v>
      </c>
      <c r="G195" s="94"/>
      <c r="H195" s="64"/>
      <c r="L195" s="64"/>
      <c r="M195" s="64"/>
    </row>
    <row r="196" spans="1:13" x14ac:dyDescent="0.25">
      <c r="A196" s="66" t="s">
        <v>347</v>
      </c>
      <c r="B196" s="83" t="s">
        <v>348</v>
      </c>
      <c r="C196" s="66">
        <v>0</v>
      </c>
      <c r="E196" s="94"/>
      <c r="F196" s="92">
        <f t="shared" si="18"/>
        <v>0</v>
      </c>
      <c r="G196" s="94"/>
      <c r="H196" s="64"/>
      <c r="L196" s="64"/>
      <c r="M196" s="64"/>
    </row>
    <row r="197" spans="1:13" x14ac:dyDescent="0.25">
      <c r="A197" s="66" t="s">
        <v>349</v>
      </c>
      <c r="B197" s="83" t="s">
        <v>350</v>
      </c>
      <c r="C197" s="66">
        <v>0</v>
      </c>
      <c r="E197" s="94"/>
      <c r="F197" s="92">
        <f t="shared" si="18"/>
        <v>0</v>
      </c>
      <c r="G197" s="94"/>
      <c r="H197" s="64"/>
      <c r="L197" s="64"/>
      <c r="M197" s="64"/>
    </row>
    <row r="198" spans="1:13" x14ac:dyDescent="0.25">
      <c r="A198" s="66" t="s">
        <v>351</v>
      </c>
      <c r="B198" s="83" t="s">
        <v>352</v>
      </c>
      <c r="C198" s="66">
        <v>0</v>
      </c>
      <c r="E198" s="94"/>
      <c r="F198" s="92">
        <f t="shared" si="18"/>
        <v>0</v>
      </c>
      <c r="G198" s="94"/>
      <c r="H198" s="64"/>
      <c r="L198" s="64"/>
      <c r="M198" s="64"/>
    </row>
    <row r="199" spans="1:13" x14ac:dyDescent="0.25">
      <c r="A199" s="66" t="s">
        <v>353</v>
      </c>
      <c r="B199" s="83" t="s">
        <v>354</v>
      </c>
      <c r="C199" s="66">
        <v>0</v>
      </c>
      <c r="E199" s="94"/>
      <c r="F199" s="92">
        <f t="shared" si="18"/>
        <v>0</v>
      </c>
      <c r="G199" s="94"/>
      <c r="H199" s="64"/>
      <c r="L199" s="64"/>
      <c r="M199" s="64"/>
    </row>
    <row r="200" spans="1:13" x14ac:dyDescent="0.25">
      <c r="A200" s="66" t="s">
        <v>355</v>
      </c>
      <c r="B200" s="83" t="s">
        <v>12</v>
      </c>
      <c r="C200" s="66">
        <v>0</v>
      </c>
      <c r="E200" s="94"/>
      <c r="F200" s="92">
        <f t="shared" si="18"/>
        <v>0</v>
      </c>
      <c r="G200" s="94"/>
      <c r="H200" s="64"/>
      <c r="L200" s="64"/>
      <c r="M200" s="64"/>
    </row>
    <row r="201" spans="1:13" x14ac:dyDescent="0.25">
      <c r="A201" s="66" t="s">
        <v>356</v>
      </c>
      <c r="B201" s="83" t="s">
        <v>357</v>
      </c>
      <c r="C201" s="66">
        <v>0</v>
      </c>
      <c r="E201" s="94"/>
      <c r="F201" s="92">
        <f t="shared" si="18"/>
        <v>0</v>
      </c>
      <c r="G201" s="94"/>
      <c r="H201" s="64"/>
      <c r="L201" s="64"/>
      <c r="M201" s="64"/>
    </row>
    <row r="202" spans="1:13" x14ac:dyDescent="0.25">
      <c r="A202" s="66" t="s">
        <v>358</v>
      </c>
      <c r="B202" s="83" t="s">
        <v>359</v>
      </c>
      <c r="C202" s="66">
        <v>0</v>
      </c>
      <c r="E202" s="94"/>
      <c r="F202" s="92">
        <f t="shared" si="18"/>
        <v>0</v>
      </c>
      <c r="G202" s="94"/>
      <c r="H202" s="64"/>
      <c r="L202" s="64"/>
      <c r="M202" s="64"/>
    </row>
    <row r="203" spans="1:13" x14ac:dyDescent="0.25">
      <c r="A203" s="66" t="s">
        <v>360</v>
      </c>
      <c r="B203" s="83" t="s">
        <v>361</v>
      </c>
      <c r="C203" s="66">
        <v>0</v>
      </c>
      <c r="E203" s="94"/>
      <c r="F203" s="92">
        <f t="shared" si="18"/>
        <v>0</v>
      </c>
      <c r="G203" s="94"/>
      <c r="H203" s="64"/>
      <c r="L203" s="64"/>
      <c r="M203" s="64"/>
    </row>
    <row r="204" spans="1:13" x14ac:dyDescent="0.25">
      <c r="A204" s="66" t="s">
        <v>362</v>
      </c>
      <c r="B204" s="83" t="s">
        <v>363</v>
      </c>
      <c r="C204" s="66">
        <v>0</v>
      </c>
      <c r="E204" s="94"/>
      <c r="F204" s="92">
        <f t="shared" si="18"/>
        <v>0</v>
      </c>
      <c r="G204" s="94"/>
      <c r="H204" s="64"/>
      <c r="L204" s="64"/>
      <c r="M204" s="64"/>
    </row>
    <row r="205" spans="1:13" x14ac:dyDescent="0.25">
      <c r="A205" s="66" t="s">
        <v>364</v>
      </c>
      <c r="B205" s="83" t="s">
        <v>365</v>
      </c>
      <c r="C205" s="66">
        <v>0</v>
      </c>
      <c r="E205" s="94"/>
      <c r="F205" s="92">
        <f t="shared" si="18"/>
        <v>0</v>
      </c>
      <c r="G205" s="94"/>
      <c r="H205" s="64"/>
      <c r="L205" s="64"/>
      <c r="M205" s="64"/>
    </row>
    <row r="206" spans="1:13" x14ac:dyDescent="0.25">
      <c r="A206" s="66" t="s">
        <v>366</v>
      </c>
      <c r="B206" s="83" t="s">
        <v>159</v>
      </c>
      <c r="C206" s="66">
        <v>0</v>
      </c>
      <c r="E206" s="94"/>
      <c r="F206" s="92">
        <f t="shared" si="18"/>
        <v>0</v>
      </c>
      <c r="G206" s="94"/>
      <c r="H206" s="64"/>
      <c r="L206" s="64"/>
      <c r="M206" s="64"/>
    </row>
    <row r="207" spans="1:13" x14ac:dyDescent="0.25">
      <c r="A207" s="66" t="s">
        <v>367</v>
      </c>
      <c r="B207" s="93" t="s">
        <v>368</v>
      </c>
      <c r="C207" s="91">
        <f>+C193</f>
        <v>1823.9030640699975</v>
      </c>
      <c r="E207" s="94"/>
      <c r="F207" s="92"/>
      <c r="G207" s="94"/>
      <c r="H207" s="64"/>
      <c r="L207" s="64"/>
      <c r="M207" s="64"/>
    </row>
    <row r="208" spans="1:13" x14ac:dyDescent="0.25">
      <c r="A208" s="66" t="s">
        <v>369</v>
      </c>
      <c r="B208" s="100" t="s">
        <v>161</v>
      </c>
      <c r="C208" s="91">
        <f>SUM(C193:C206)</f>
        <v>1823.9030640699975</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91">
        <f>+C193</f>
        <v>1823.9030640699975</v>
      </c>
      <c r="E217" s="104"/>
      <c r="F217" s="92">
        <f>IF($C$38=0,"",IF(C217="[for completion]","",C217/$C$38))</f>
        <v>0.26070014740481046</v>
      </c>
      <c r="G217" s="92">
        <f>IF($C$39=0,"",IF(C217="[for completion]","",C217/$C$39))</f>
        <v>0.32424943361244402</v>
      </c>
      <c r="H217" s="64"/>
      <c r="L217" s="64"/>
      <c r="M217" s="64"/>
    </row>
    <row r="218" spans="1:13" x14ac:dyDescent="0.25">
      <c r="A218" s="66" t="s">
        <v>380</v>
      </c>
      <c r="B218" s="62" t="s">
        <v>381</v>
      </c>
      <c r="C218" s="91">
        <v>0</v>
      </c>
      <c r="E218" s="104"/>
      <c r="F218" s="92">
        <f>IF($C$38=0,"",IF(C218="[for completion]","",C218/$C$38))</f>
        <v>0</v>
      </c>
      <c r="G218" s="92">
        <f>IF($C$39=0,"",IF(C218="[for completion]","",C218/$C$39))</f>
        <v>0</v>
      </c>
      <c r="H218" s="64"/>
      <c r="L218" s="64"/>
      <c r="M218" s="64"/>
    </row>
    <row r="219" spans="1:13" x14ac:dyDescent="0.25">
      <c r="A219" s="66" t="s">
        <v>382</v>
      </c>
      <c r="B219" s="62" t="s">
        <v>159</v>
      </c>
      <c r="C219" s="91">
        <v>0</v>
      </c>
      <c r="E219" s="104"/>
      <c r="F219" s="92">
        <f>IF($C$38=0,"",IF(C219="[for completion]","",C219/$C$38))</f>
        <v>0</v>
      </c>
      <c r="G219" s="92">
        <f>IF($C$39=0,"",IF(C219="[for completion]","",C219/$C$39))</f>
        <v>0</v>
      </c>
      <c r="H219" s="64"/>
      <c r="L219" s="64"/>
      <c r="M219" s="64"/>
    </row>
    <row r="220" spans="1:13" x14ac:dyDescent="0.25">
      <c r="A220" s="66" t="s">
        <v>383</v>
      </c>
      <c r="B220" s="100" t="s">
        <v>161</v>
      </c>
      <c r="C220" s="91">
        <f>SUM(C217:C219)</f>
        <v>1823.9030640699975</v>
      </c>
      <c r="E220" s="104"/>
      <c r="F220" s="103">
        <f>SUM(F217:F219)</f>
        <v>0.26070014740481046</v>
      </c>
      <c r="G220" s="103">
        <f>SUM(G217:G219)</f>
        <v>0.32424943361244402</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75" x14ac:dyDescent="0.25">
      <c r="A229" s="66" t="s">
        <v>392</v>
      </c>
      <c r="B229" s="83" t="s">
        <v>393</v>
      </c>
      <c r="C229" s="112" t="s">
        <v>1759</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91">
        <f>+C112</f>
        <v>5172.2689067800002</v>
      </c>
      <c r="E231" s="83"/>
      <c r="H231" s="64"/>
      <c r="L231" s="64"/>
      <c r="M231" s="64"/>
    </row>
    <row r="232" spans="1:14" x14ac:dyDescent="0.25">
      <c r="A232" s="66" t="s">
        <v>395</v>
      </c>
      <c r="B232" s="107" t="s">
        <v>396</v>
      </c>
      <c r="C232" s="66" t="s">
        <v>1760</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482</v>
      </c>
      <c r="B301" s="81"/>
      <c r="C301" s="112"/>
      <c r="D301" s="112"/>
      <c r="E301" s="113"/>
      <c r="H301" s="64"/>
      <c r="I301" s="81"/>
      <c r="J301" s="112"/>
      <c r="K301" s="112"/>
      <c r="L301" s="113"/>
    </row>
    <row r="302" spans="1:14" outlineLevel="1" x14ac:dyDescent="0.25">
      <c r="A302" s="66" t="s">
        <v>483</v>
      </c>
      <c r="B302" s="81"/>
      <c r="C302" s="112"/>
      <c r="D302" s="112"/>
      <c r="E302" s="113"/>
      <c r="H302" s="64"/>
      <c r="I302" s="81"/>
      <c r="J302" s="112"/>
      <c r="K302" s="112"/>
      <c r="L302" s="113"/>
    </row>
    <row r="303" spans="1:14" outlineLevel="1" x14ac:dyDescent="0.25">
      <c r="A303" s="66" t="s">
        <v>484</v>
      </c>
      <c r="B303" s="81"/>
      <c r="C303" s="112"/>
      <c r="D303" s="112"/>
      <c r="E303" s="113"/>
      <c r="H303" s="64"/>
      <c r="I303" s="81"/>
      <c r="J303" s="112"/>
      <c r="K303" s="112"/>
      <c r="L303" s="113"/>
    </row>
    <row r="304" spans="1:14" outlineLevel="1" x14ac:dyDescent="0.25">
      <c r="A304" s="66" t="s">
        <v>485</v>
      </c>
      <c r="B304" s="81"/>
      <c r="C304" s="112"/>
      <c r="D304" s="112"/>
      <c r="E304" s="113"/>
      <c r="H304" s="64"/>
      <c r="I304" s="81"/>
      <c r="J304" s="112"/>
      <c r="K304" s="112"/>
      <c r="L304" s="113"/>
    </row>
    <row r="305" spans="1:13" outlineLevel="1" x14ac:dyDescent="0.25">
      <c r="A305" s="66" t="s">
        <v>486</v>
      </c>
      <c r="B305" s="81"/>
      <c r="C305" s="112"/>
      <c r="D305" s="112"/>
      <c r="E305" s="113"/>
      <c r="H305" s="64"/>
      <c r="I305" s="81"/>
      <c r="J305" s="112"/>
      <c r="K305" s="112"/>
      <c r="L305" s="113"/>
    </row>
    <row r="306" spans="1:13" outlineLevel="1" x14ac:dyDescent="0.25">
      <c r="A306" s="66" t="s">
        <v>487</v>
      </c>
      <c r="B306" s="81"/>
      <c r="C306" s="112"/>
      <c r="D306" s="112"/>
      <c r="E306" s="113"/>
      <c r="H306" s="64"/>
      <c r="I306" s="81"/>
      <c r="J306" s="112"/>
      <c r="K306" s="112"/>
      <c r="L306" s="113"/>
    </row>
    <row r="307" spans="1:13" outlineLevel="1" x14ac:dyDescent="0.25">
      <c r="A307" s="66" t="s">
        <v>488</v>
      </c>
      <c r="B307" s="81"/>
      <c r="C307" s="112"/>
      <c r="D307" s="112"/>
      <c r="E307" s="113"/>
      <c r="H307" s="64"/>
      <c r="I307" s="81"/>
      <c r="J307" s="112"/>
      <c r="K307" s="112"/>
      <c r="L307" s="113"/>
    </row>
    <row r="308" spans="1:13" outlineLevel="1" x14ac:dyDescent="0.25">
      <c r="A308" s="66" t="s">
        <v>489</v>
      </c>
      <c r="B308" s="81"/>
      <c r="C308" s="112"/>
      <c r="D308" s="112"/>
      <c r="E308" s="113"/>
      <c r="H308" s="64"/>
      <c r="I308" s="81"/>
      <c r="J308" s="112"/>
      <c r="K308" s="112"/>
      <c r="L308" s="113"/>
    </row>
    <row r="309" spans="1:13" outlineLevel="1" x14ac:dyDescent="0.25">
      <c r="A309" s="66" t="s">
        <v>490</v>
      </c>
      <c r="B309" s="81"/>
      <c r="C309" s="112"/>
      <c r="D309" s="112"/>
      <c r="E309" s="113"/>
      <c r="H309" s="64"/>
      <c r="I309" s="81"/>
      <c r="J309" s="112"/>
      <c r="K309" s="112"/>
      <c r="L309" s="113"/>
    </row>
    <row r="310" spans="1:13" outlineLevel="1" x14ac:dyDescent="0.25">
      <c r="A310" s="66" t="s">
        <v>491</v>
      </c>
      <c r="H310" s="64"/>
    </row>
    <row r="311" spans="1:13" ht="37.5" x14ac:dyDescent="0.25">
      <c r="A311" s="78"/>
      <c r="B311" s="77" t="s">
        <v>91</v>
      </c>
      <c r="C311" s="78"/>
      <c r="D311" s="78"/>
      <c r="E311" s="78"/>
      <c r="F311" s="78"/>
      <c r="G311" s="79"/>
      <c r="H311" s="64"/>
      <c r="I311" s="70"/>
      <c r="J311" s="72"/>
      <c r="K311" s="72"/>
      <c r="L311" s="72"/>
      <c r="M311" s="72"/>
    </row>
    <row r="312" spans="1:13" x14ac:dyDescent="0.25">
      <c r="A312" s="66" t="s">
        <v>5</v>
      </c>
      <c r="B312" s="89" t="s">
        <v>492</v>
      </c>
      <c r="C312" s="66">
        <v>0</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customHeight="1" outlineLevel="1" x14ac:dyDescent="0.25">
      <c r="A320" s="85"/>
      <c r="B320" s="86" t="s">
        <v>499</v>
      </c>
      <c r="C320" s="85"/>
      <c r="D320" s="85"/>
      <c r="E320" s="87"/>
      <c r="F320" s="88"/>
      <c r="G320" s="88"/>
      <c r="H320" s="64"/>
      <c r="L320" s="64"/>
      <c r="M320" s="64"/>
    </row>
    <row r="321" spans="1:8" outlineLevel="1" x14ac:dyDescent="0.25">
      <c r="A321" s="66" t="s">
        <v>500</v>
      </c>
      <c r="B321" s="81" t="s">
        <v>501</v>
      </c>
      <c r="C321" s="81" t="s">
        <v>1761</v>
      </c>
      <c r="H321" s="64"/>
    </row>
    <row r="322" spans="1:8" outlineLevel="1" x14ac:dyDescent="0.25">
      <c r="A322" s="66" t="s">
        <v>502</v>
      </c>
      <c r="B322" s="81" t="s">
        <v>503</v>
      </c>
      <c r="C322" s="81" t="s">
        <v>1761</v>
      </c>
      <c r="H322" s="64"/>
    </row>
    <row r="323" spans="1:8" outlineLevel="1" x14ac:dyDescent="0.25">
      <c r="A323" s="66" t="s">
        <v>504</v>
      </c>
      <c r="B323" s="81" t="s">
        <v>505</v>
      </c>
      <c r="C323" s="66" t="s">
        <v>1753</v>
      </c>
      <c r="H323" s="64"/>
    </row>
    <row r="324" spans="1:8" outlineLevel="1" x14ac:dyDescent="0.25">
      <c r="A324" s="66" t="s">
        <v>506</v>
      </c>
      <c r="B324" s="81" t="s">
        <v>507</v>
      </c>
      <c r="C324" s="66" t="s">
        <v>1753</v>
      </c>
      <c r="H324" s="64"/>
    </row>
    <row r="325" spans="1:8" outlineLevel="1" x14ac:dyDescent="0.25">
      <c r="A325" s="66" t="s">
        <v>508</v>
      </c>
      <c r="B325" s="81" t="s">
        <v>509</v>
      </c>
      <c r="C325" s="81" t="s">
        <v>1761</v>
      </c>
      <c r="H325" s="64"/>
    </row>
    <row r="326" spans="1:8" outlineLevel="1" x14ac:dyDescent="0.25">
      <c r="A326" s="66" t="s">
        <v>510</v>
      </c>
      <c r="B326" s="81" t="s">
        <v>511</v>
      </c>
      <c r="C326" s="66" t="s">
        <v>1753</v>
      </c>
      <c r="H326" s="64"/>
    </row>
    <row r="327" spans="1:8" outlineLevel="1" x14ac:dyDescent="0.25">
      <c r="A327" s="66" t="s">
        <v>512</v>
      </c>
      <c r="B327" s="81" t="s">
        <v>513</v>
      </c>
      <c r="C327" s="66" t="s">
        <v>1753</v>
      </c>
      <c r="H327" s="64"/>
    </row>
    <row r="328" spans="1:8" outlineLevel="1" x14ac:dyDescent="0.25">
      <c r="A328" s="66" t="s">
        <v>514</v>
      </c>
      <c r="B328" s="81" t="s">
        <v>515</v>
      </c>
      <c r="C328" s="66" t="s">
        <v>1753</v>
      </c>
      <c r="H328" s="64"/>
    </row>
    <row r="329" spans="1:8" outlineLevel="1" x14ac:dyDescent="0.25">
      <c r="A329" s="66" t="s">
        <v>516</v>
      </c>
      <c r="B329" s="81" t="s">
        <v>517</v>
      </c>
      <c r="C329" s="66" t="s">
        <v>1762</v>
      </c>
      <c r="H329" s="64"/>
    </row>
    <row r="330" spans="1:8"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hidden="1" x14ac:dyDescent="0.25">
      <c r="H366" s="64"/>
    </row>
    <row r="367" spans="1:8" hidden="1" x14ac:dyDescent="0.25">
      <c r="H367" s="64"/>
    </row>
    <row r="368" spans="1:8" hidden="1" x14ac:dyDescent="0.25">
      <c r="H368" s="64"/>
    </row>
    <row r="369" spans="8:8" hidden="1"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password="CD1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C. HTT Harmonised Glossary'!C3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election activeCell="A130" sqref="A130:G136"/>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84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66" t="s">
        <v>95</v>
      </c>
      <c r="F12" s="92" t="str">
        <f>IF($C$15=0,"",IF(C12="[for completion]","",C12/$C$15))</f>
        <v/>
      </c>
    </row>
    <row r="13" spans="1:7" x14ac:dyDescent="0.25">
      <c r="A13" s="66" t="s">
        <v>564</v>
      </c>
      <c r="B13" s="66" t="s">
        <v>565</v>
      </c>
      <c r="C13" s="66" t="s">
        <v>95</v>
      </c>
      <c r="F13" s="92" t="str">
        <f>IF($C$15=0,"",IF(C13="[for completion]","",C13/$C$15))</f>
        <v/>
      </c>
    </row>
    <row r="14" spans="1:7" x14ac:dyDescent="0.25">
      <c r="A14" s="66" t="s">
        <v>566</v>
      </c>
      <c r="B14" s="66" t="s">
        <v>159</v>
      </c>
      <c r="C14" s="66" t="s">
        <v>95</v>
      </c>
      <c r="F14" s="92" t="str">
        <f>IF($C$15=0,"",IF(C14="[for completion]","",C14/$C$15))</f>
        <v/>
      </c>
    </row>
    <row r="15" spans="1:7" x14ac:dyDescent="0.25">
      <c r="A15" s="66" t="s">
        <v>567</v>
      </c>
      <c r="B15" s="117" t="s">
        <v>161</v>
      </c>
      <c r="C15" s="66">
        <f>SUM(C12:C14)</f>
        <v>0</v>
      </c>
      <c r="F15" s="103">
        <f>SUM(F12:F14)</f>
        <v>0</v>
      </c>
    </row>
    <row r="16" spans="1:7" outlineLevel="1" x14ac:dyDescent="0.25">
      <c r="A16" s="66" t="s">
        <v>568</v>
      </c>
      <c r="B16" s="95" t="s">
        <v>569</v>
      </c>
      <c r="F16" s="92" t="str">
        <f t="shared" ref="F16:F26" si="0">IF($C$15=0,"",IF(C16="[for completion]","",C16/$C$15))</f>
        <v/>
      </c>
    </row>
    <row r="17" spans="1:7" outlineLevel="1" x14ac:dyDescent="0.25">
      <c r="A17" s="66" t="s">
        <v>570</v>
      </c>
      <c r="B17" s="95" t="s">
        <v>1610</v>
      </c>
      <c r="F17" s="92" t="str">
        <f t="shared" si="0"/>
        <v/>
      </c>
    </row>
    <row r="18" spans="1:7" outlineLevel="1" x14ac:dyDescent="0.25">
      <c r="A18" s="66" t="s">
        <v>571</v>
      </c>
      <c r="B18" s="95" t="s">
        <v>163</v>
      </c>
      <c r="F18" s="92" t="str">
        <f t="shared" si="0"/>
        <v/>
      </c>
    </row>
    <row r="19" spans="1:7" outlineLevel="1" x14ac:dyDescent="0.25">
      <c r="A19" s="66" t="s">
        <v>572</v>
      </c>
      <c r="B19" s="95" t="s">
        <v>163</v>
      </c>
      <c r="F19" s="92" t="str">
        <f t="shared" si="0"/>
        <v/>
      </c>
    </row>
    <row r="20" spans="1:7" outlineLevel="1" x14ac:dyDescent="0.25">
      <c r="A20" s="66" t="s">
        <v>573</v>
      </c>
      <c r="B20" s="95" t="s">
        <v>163</v>
      </c>
      <c r="F20" s="92" t="str">
        <f t="shared" si="0"/>
        <v/>
      </c>
    </row>
    <row r="21" spans="1:7" outlineLevel="1" x14ac:dyDescent="0.25">
      <c r="A21" s="66" t="s">
        <v>574</v>
      </c>
      <c r="B21" s="95" t="s">
        <v>163</v>
      </c>
      <c r="F21" s="92" t="str">
        <f t="shared" si="0"/>
        <v/>
      </c>
    </row>
    <row r="22" spans="1:7" outlineLevel="1" x14ac:dyDescent="0.25">
      <c r="A22" s="66" t="s">
        <v>575</v>
      </c>
      <c r="B22" s="95" t="s">
        <v>163</v>
      </c>
      <c r="F22" s="92" t="str">
        <f t="shared" si="0"/>
        <v/>
      </c>
    </row>
    <row r="23" spans="1:7" outlineLevel="1" x14ac:dyDescent="0.25">
      <c r="A23" s="66" t="s">
        <v>576</v>
      </c>
      <c r="B23" s="95" t="s">
        <v>163</v>
      </c>
      <c r="F23" s="92" t="str">
        <f t="shared" si="0"/>
        <v/>
      </c>
    </row>
    <row r="24" spans="1:7" outlineLevel="1" x14ac:dyDescent="0.25">
      <c r="A24" s="66" t="s">
        <v>577</v>
      </c>
      <c r="B24" s="95" t="s">
        <v>163</v>
      </c>
      <c r="F24" s="92" t="str">
        <f t="shared" si="0"/>
        <v/>
      </c>
    </row>
    <row r="25" spans="1:7" outlineLevel="1" x14ac:dyDescent="0.25">
      <c r="A25" s="66" t="s">
        <v>578</v>
      </c>
      <c r="B25" s="95" t="s">
        <v>163</v>
      </c>
      <c r="F25" s="92" t="str">
        <f t="shared" si="0"/>
        <v/>
      </c>
    </row>
    <row r="26" spans="1:7" outlineLevel="1" x14ac:dyDescent="0.25">
      <c r="A26" s="66" t="s">
        <v>579</v>
      </c>
      <c r="B26" s="95" t="s">
        <v>163</v>
      </c>
      <c r="C26" s="96"/>
      <c r="D26" s="96"/>
      <c r="E26" s="96"/>
      <c r="F26" s="92" t="str">
        <f t="shared" si="0"/>
        <v/>
      </c>
    </row>
    <row r="27" spans="1:7" ht="15" customHeight="1" x14ac:dyDescent="0.25">
      <c r="A27" s="85"/>
      <c r="B27" s="86" t="s">
        <v>580</v>
      </c>
      <c r="C27" s="85" t="s">
        <v>581</v>
      </c>
      <c r="D27" s="85" t="s">
        <v>582</v>
      </c>
      <c r="E27" s="87"/>
      <c r="F27" s="85" t="s">
        <v>583</v>
      </c>
      <c r="G27" s="88"/>
    </row>
    <row r="28" spans="1:7" x14ac:dyDescent="0.25">
      <c r="A28" s="66" t="s">
        <v>584</v>
      </c>
      <c r="B28" s="66" t="s">
        <v>585</v>
      </c>
      <c r="C28" s="66" t="s">
        <v>95</v>
      </c>
      <c r="D28" s="66" t="s">
        <v>95</v>
      </c>
      <c r="F28" s="66" t="s">
        <v>95</v>
      </c>
    </row>
    <row r="29" spans="1:7" outlineLevel="1" x14ac:dyDescent="0.25">
      <c r="A29" s="66" t="s">
        <v>586</v>
      </c>
      <c r="B29" s="81" t="s">
        <v>587</v>
      </c>
    </row>
    <row r="30" spans="1:7" outlineLevel="1" x14ac:dyDescent="0.25">
      <c r="A30" s="66" t="s">
        <v>588</v>
      </c>
      <c r="B30" s="81" t="s">
        <v>589</v>
      </c>
    </row>
    <row r="31" spans="1:7" outlineLevel="1" x14ac:dyDescent="0.25">
      <c r="A31" s="66" t="s">
        <v>590</v>
      </c>
      <c r="B31" s="81"/>
    </row>
    <row r="32" spans="1:7" outlineLevel="1" x14ac:dyDescent="0.25">
      <c r="A32" s="66" t="s">
        <v>591</v>
      </c>
      <c r="B32" s="81"/>
    </row>
    <row r="33" spans="1:7" outlineLevel="1" x14ac:dyDescent="0.25">
      <c r="A33" s="66" t="s">
        <v>592</v>
      </c>
      <c r="B33" s="81"/>
    </row>
    <row r="34" spans="1:7" outlineLevel="1" x14ac:dyDescent="0.25">
      <c r="A34" s="66" t="s">
        <v>593</v>
      </c>
      <c r="B34" s="81"/>
    </row>
    <row r="35" spans="1:7" ht="15" customHeight="1" x14ac:dyDescent="0.25">
      <c r="A35" s="85"/>
      <c r="B35" s="86" t="s">
        <v>594</v>
      </c>
      <c r="C35" s="85" t="s">
        <v>595</v>
      </c>
      <c r="D35" s="85" t="s">
        <v>596</v>
      </c>
      <c r="E35" s="87"/>
      <c r="F35" s="88" t="s">
        <v>561</v>
      </c>
      <c r="G35" s="88"/>
    </row>
    <row r="36" spans="1:7" x14ac:dyDescent="0.25">
      <c r="A36" s="66" t="s">
        <v>597</v>
      </c>
      <c r="B36" s="66" t="s">
        <v>598</v>
      </c>
      <c r="C36" s="66" t="s">
        <v>95</v>
      </c>
      <c r="D36" s="66" t="s">
        <v>95</v>
      </c>
      <c r="F36" s="66" t="s">
        <v>95</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8" t="s">
        <v>607</v>
      </c>
      <c r="C44" s="118">
        <f>SUM(C45:C72)</f>
        <v>0</v>
      </c>
      <c r="D44" s="118">
        <f>SUM(D45:D72)</f>
        <v>0</v>
      </c>
      <c r="F44" s="118">
        <f>SUM(F45:F72)</f>
        <v>0</v>
      </c>
      <c r="G44" s="66"/>
    </row>
    <row r="45" spans="1:7" x14ac:dyDescent="0.25">
      <c r="A45" s="66" t="s">
        <v>608</v>
      </c>
      <c r="B45" s="66" t="s">
        <v>609</v>
      </c>
      <c r="C45" s="66" t="s">
        <v>95</v>
      </c>
      <c r="D45" s="66" t="s">
        <v>95</v>
      </c>
      <c r="F45" s="66" t="s">
        <v>95</v>
      </c>
      <c r="G45" s="66"/>
    </row>
    <row r="46" spans="1:7" x14ac:dyDescent="0.25">
      <c r="A46" s="66" t="s">
        <v>610</v>
      </c>
      <c r="B46" s="66" t="s">
        <v>611</v>
      </c>
      <c r="C46" s="66" t="s">
        <v>95</v>
      </c>
      <c r="D46" s="66" t="s">
        <v>95</v>
      </c>
      <c r="F46" s="66" t="s">
        <v>95</v>
      </c>
      <c r="G46" s="66"/>
    </row>
    <row r="47" spans="1:7" x14ac:dyDescent="0.25">
      <c r="A47" s="66" t="s">
        <v>612</v>
      </c>
      <c r="B47" s="66" t="s">
        <v>613</v>
      </c>
      <c r="C47" s="66" t="s">
        <v>95</v>
      </c>
      <c r="D47" s="66" t="s">
        <v>95</v>
      </c>
      <c r="F47" s="66" t="s">
        <v>95</v>
      </c>
      <c r="G47" s="66"/>
    </row>
    <row r="48" spans="1:7" x14ac:dyDescent="0.25">
      <c r="A48" s="66" t="s">
        <v>614</v>
      </c>
      <c r="B48" s="66" t="s">
        <v>615</v>
      </c>
      <c r="C48" s="66" t="s">
        <v>95</v>
      </c>
      <c r="D48" s="66" t="s">
        <v>95</v>
      </c>
      <c r="F48" s="66" t="s">
        <v>95</v>
      </c>
      <c r="G48" s="66"/>
    </row>
    <row r="49" spans="1:7" x14ac:dyDescent="0.25">
      <c r="A49" s="66" t="s">
        <v>616</v>
      </c>
      <c r="B49" s="66" t="s">
        <v>617</v>
      </c>
      <c r="C49" s="66" t="s">
        <v>95</v>
      </c>
      <c r="D49" s="66" t="s">
        <v>95</v>
      </c>
      <c r="F49" s="66" t="s">
        <v>95</v>
      </c>
      <c r="G49" s="66"/>
    </row>
    <row r="50" spans="1:7" x14ac:dyDescent="0.25">
      <c r="A50" s="66" t="s">
        <v>618</v>
      </c>
      <c r="B50" s="66" t="s">
        <v>619</v>
      </c>
      <c r="C50" s="66" t="s">
        <v>95</v>
      </c>
      <c r="D50" s="66" t="s">
        <v>95</v>
      </c>
      <c r="F50" s="66" t="s">
        <v>95</v>
      </c>
      <c r="G50" s="66"/>
    </row>
    <row r="51" spans="1:7" x14ac:dyDescent="0.25">
      <c r="A51" s="66" t="s">
        <v>620</v>
      </c>
      <c r="B51" s="66" t="s">
        <v>621</v>
      </c>
      <c r="C51" s="66" t="s">
        <v>95</v>
      </c>
      <c r="D51" s="66" t="s">
        <v>95</v>
      </c>
      <c r="F51" s="66" t="s">
        <v>95</v>
      </c>
      <c r="G51" s="66"/>
    </row>
    <row r="52" spans="1:7" x14ac:dyDescent="0.25">
      <c r="A52" s="66" t="s">
        <v>622</v>
      </c>
      <c r="B52" s="66" t="s">
        <v>623</v>
      </c>
      <c r="C52" s="66" t="s">
        <v>95</v>
      </c>
      <c r="D52" s="66" t="s">
        <v>95</v>
      </c>
      <c r="F52" s="66" t="s">
        <v>95</v>
      </c>
      <c r="G52" s="66"/>
    </row>
    <row r="53" spans="1:7" x14ac:dyDescent="0.25">
      <c r="A53" s="66" t="s">
        <v>624</v>
      </c>
      <c r="B53" s="66" t="s">
        <v>625</v>
      </c>
      <c r="C53" s="66" t="s">
        <v>95</v>
      </c>
      <c r="D53" s="66" t="s">
        <v>95</v>
      </c>
      <c r="F53" s="66" t="s">
        <v>95</v>
      </c>
      <c r="G53" s="66"/>
    </row>
    <row r="54" spans="1:7" x14ac:dyDescent="0.25">
      <c r="A54" s="66" t="s">
        <v>626</v>
      </c>
      <c r="B54" s="66" t="s">
        <v>627</v>
      </c>
      <c r="C54" s="66" t="s">
        <v>95</v>
      </c>
      <c r="D54" s="66" t="s">
        <v>95</v>
      </c>
      <c r="F54" s="66" t="s">
        <v>95</v>
      </c>
      <c r="G54" s="66"/>
    </row>
    <row r="55" spans="1:7" x14ac:dyDescent="0.25">
      <c r="A55" s="66" t="s">
        <v>628</v>
      </c>
      <c r="B55" s="66" t="s">
        <v>629</v>
      </c>
      <c r="C55" s="66" t="s">
        <v>95</v>
      </c>
      <c r="D55" s="66" t="s">
        <v>95</v>
      </c>
      <c r="F55" s="66" t="s">
        <v>95</v>
      </c>
      <c r="G55" s="66"/>
    </row>
    <row r="56" spans="1:7" x14ac:dyDescent="0.25">
      <c r="A56" s="66" t="s">
        <v>630</v>
      </c>
      <c r="B56" s="66" t="s">
        <v>631</v>
      </c>
      <c r="C56" s="66" t="s">
        <v>95</v>
      </c>
      <c r="D56" s="66" t="s">
        <v>95</v>
      </c>
      <c r="F56" s="66" t="s">
        <v>95</v>
      </c>
      <c r="G56" s="66"/>
    </row>
    <row r="57" spans="1:7" x14ac:dyDescent="0.25">
      <c r="A57" s="66" t="s">
        <v>632</v>
      </c>
      <c r="B57" s="66" t="s">
        <v>633</v>
      </c>
      <c r="C57" s="66" t="s">
        <v>95</v>
      </c>
      <c r="D57" s="66" t="s">
        <v>95</v>
      </c>
      <c r="F57" s="66" t="s">
        <v>95</v>
      </c>
      <c r="G57" s="66"/>
    </row>
    <row r="58" spans="1:7" x14ac:dyDescent="0.25">
      <c r="A58" s="66" t="s">
        <v>634</v>
      </c>
      <c r="B58" s="66" t="s">
        <v>635</v>
      </c>
      <c r="C58" s="66" t="s">
        <v>95</v>
      </c>
      <c r="D58" s="66" t="s">
        <v>95</v>
      </c>
      <c r="F58" s="66" t="s">
        <v>95</v>
      </c>
      <c r="G58" s="66"/>
    </row>
    <row r="59" spans="1:7" x14ac:dyDescent="0.25">
      <c r="A59" s="66" t="s">
        <v>636</v>
      </c>
      <c r="B59" s="66" t="s">
        <v>637</v>
      </c>
      <c r="C59" s="66" t="s">
        <v>95</v>
      </c>
      <c r="D59" s="66" t="s">
        <v>95</v>
      </c>
      <c r="F59" s="66" t="s">
        <v>95</v>
      </c>
      <c r="G59" s="66"/>
    </row>
    <row r="60" spans="1:7" x14ac:dyDescent="0.25">
      <c r="A60" s="66" t="s">
        <v>638</v>
      </c>
      <c r="B60" s="66" t="s">
        <v>3</v>
      </c>
      <c r="C60" s="66" t="s">
        <v>95</v>
      </c>
      <c r="D60" s="66" t="s">
        <v>95</v>
      </c>
      <c r="F60" s="66" t="s">
        <v>95</v>
      </c>
      <c r="G60" s="66"/>
    </row>
    <row r="61" spans="1:7" x14ac:dyDescent="0.25">
      <c r="A61" s="66" t="s">
        <v>639</v>
      </c>
      <c r="B61" s="66" t="s">
        <v>640</v>
      </c>
      <c r="C61" s="66" t="s">
        <v>95</v>
      </c>
      <c r="D61" s="66" t="s">
        <v>95</v>
      </c>
      <c r="F61" s="66" t="s">
        <v>95</v>
      </c>
      <c r="G61" s="66"/>
    </row>
    <row r="62" spans="1:7" x14ac:dyDescent="0.25">
      <c r="A62" s="66" t="s">
        <v>641</v>
      </c>
      <c r="B62" s="66" t="s">
        <v>642</v>
      </c>
      <c r="C62" s="66" t="s">
        <v>95</v>
      </c>
      <c r="D62" s="66" t="s">
        <v>95</v>
      </c>
      <c r="F62" s="66" t="s">
        <v>95</v>
      </c>
      <c r="G62" s="66"/>
    </row>
    <row r="63" spans="1:7" x14ac:dyDescent="0.25">
      <c r="A63" s="66" t="s">
        <v>643</v>
      </c>
      <c r="B63" s="66" t="s">
        <v>644</v>
      </c>
      <c r="C63" s="66" t="s">
        <v>95</v>
      </c>
      <c r="D63" s="66" t="s">
        <v>95</v>
      </c>
      <c r="F63" s="66" t="s">
        <v>95</v>
      </c>
      <c r="G63" s="66"/>
    </row>
    <row r="64" spans="1:7" x14ac:dyDescent="0.25">
      <c r="A64" s="66" t="s">
        <v>645</v>
      </c>
      <c r="B64" s="66" t="s">
        <v>646</v>
      </c>
      <c r="C64" s="66" t="s">
        <v>95</v>
      </c>
      <c r="D64" s="66" t="s">
        <v>95</v>
      </c>
      <c r="F64" s="66" t="s">
        <v>95</v>
      </c>
      <c r="G64" s="66"/>
    </row>
    <row r="65" spans="1:7" x14ac:dyDescent="0.25">
      <c r="A65" s="66" t="s">
        <v>647</v>
      </c>
      <c r="B65" s="66" t="s">
        <v>648</v>
      </c>
      <c r="C65" s="66" t="s">
        <v>95</v>
      </c>
      <c r="D65" s="66" t="s">
        <v>95</v>
      </c>
      <c r="F65" s="66" t="s">
        <v>95</v>
      </c>
      <c r="G65" s="66"/>
    </row>
    <row r="66" spans="1:7" x14ac:dyDescent="0.25">
      <c r="A66" s="66" t="s">
        <v>649</v>
      </c>
      <c r="B66" s="66" t="s">
        <v>650</v>
      </c>
      <c r="C66" s="66" t="s">
        <v>95</v>
      </c>
      <c r="D66" s="66" t="s">
        <v>95</v>
      </c>
      <c r="F66" s="66" t="s">
        <v>95</v>
      </c>
      <c r="G66" s="66"/>
    </row>
    <row r="67" spans="1:7" x14ac:dyDescent="0.25">
      <c r="A67" s="66" t="s">
        <v>651</v>
      </c>
      <c r="B67" s="66" t="s">
        <v>652</v>
      </c>
      <c r="C67" s="66" t="s">
        <v>95</v>
      </c>
      <c r="D67" s="66" t="s">
        <v>95</v>
      </c>
      <c r="F67" s="66" t="s">
        <v>95</v>
      </c>
      <c r="G67" s="66"/>
    </row>
    <row r="68" spans="1:7" x14ac:dyDescent="0.25">
      <c r="A68" s="66" t="s">
        <v>653</v>
      </c>
      <c r="B68" s="66" t="s">
        <v>654</v>
      </c>
      <c r="C68" s="66" t="s">
        <v>95</v>
      </c>
      <c r="D68" s="66" t="s">
        <v>95</v>
      </c>
      <c r="F68" s="66" t="s">
        <v>95</v>
      </c>
      <c r="G68" s="66"/>
    </row>
    <row r="69" spans="1:7" x14ac:dyDescent="0.25">
      <c r="A69" s="66" t="s">
        <v>655</v>
      </c>
      <c r="B69" s="66" t="s">
        <v>656</v>
      </c>
      <c r="C69" s="66" t="s">
        <v>95</v>
      </c>
      <c r="D69" s="66" t="s">
        <v>95</v>
      </c>
      <c r="F69" s="66" t="s">
        <v>95</v>
      </c>
      <c r="G69" s="66"/>
    </row>
    <row r="70" spans="1:7" x14ac:dyDescent="0.25">
      <c r="A70" s="66" t="s">
        <v>657</v>
      </c>
      <c r="B70" s="66" t="s">
        <v>658</v>
      </c>
      <c r="C70" s="66" t="s">
        <v>95</v>
      </c>
      <c r="D70" s="66" t="s">
        <v>95</v>
      </c>
      <c r="F70" s="66" t="s">
        <v>95</v>
      </c>
      <c r="G70" s="66"/>
    </row>
    <row r="71" spans="1:7" x14ac:dyDescent="0.25">
      <c r="A71" s="66" t="s">
        <v>659</v>
      </c>
      <c r="B71" s="66" t="s">
        <v>6</v>
      </c>
      <c r="C71" s="66" t="s">
        <v>95</v>
      </c>
      <c r="D71" s="66" t="s">
        <v>95</v>
      </c>
      <c r="F71" s="66" t="s">
        <v>95</v>
      </c>
      <c r="G71" s="66"/>
    </row>
    <row r="72" spans="1:7" x14ac:dyDescent="0.25">
      <c r="A72" s="66" t="s">
        <v>660</v>
      </c>
      <c r="B72" s="66" t="s">
        <v>661</v>
      </c>
      <c r="C72" s="66" t="s">
        <v>95</v>
      </c>
      <c r="D72" s="66" t="s">
        <v>95</v>
      </c>
      <c r="F72" s="66" t="s">
        <v>95</v>
      </c>
      <c r="G72" s="66"/>
    </row>
    <row r="73" spans="1:7" x14ac:dyDescent="0.25">
      <c r="A73" s="66" t="s">
        <v>662</v>
      </c>
      <c r="B73" s="118" t="s">
        <v>348</v>
      </c>
      <c r="C73" s="118">
        <f>SUM(C74:C76)</f>
        <v>0</v>
      </c>
      <c r="D73" s="118">
        <f>SUM(D74:D76)</f>
        <v>0</v>
      </c>
      <c r="F73" s="118">
        <f>SUM(F74:F76)</f>
        <v>0</v>
      </c>
      <c r="G73" s="66"/>
    </row>
    <row r="74" spans="1:7" x14ac:dyDescent="0.25">
      <c r="A74" s="66" t="s">
        <v>663</v>
      </c>
      <c r="B74" s="66" t="s">
        <v>664</v>
      </c>
      <c r="C74" s="66" t="s">
        <v>95</v>
      </c>
      <c r="D74" s="66" t="s">
        <v>95</v>
      </c>
      <c r="F74" s="66" t="s">
        <v>95</v>
      </c>
      <c r="G74" s="66"/>
    </row>
    <row r="75" spans="1:7" x14ac:dyDescent="0.25">
      <c r="A75" s="66" t="s">
        <v>665</v>
      </c>
      <c r="B75" s="66" t="s">
        <v>666</v>
      </c>
      <c r="C75" s="66" t="s">
        <v>95</v>
      </c>
      <c r="D75" s="66" t="s">
        <v>95</v>
      </c>
      <c r="F75" s="66" t="s">
        <v>95</v>
      </c>
      <c r="G75" s="66"/>
    </row>
    <row r="76" spans="1:7" x14ac:dyDescent="0.25">
      <c r="A76" s="66" t="s">
        <v>667</v>
      </c>
      <c r="B76" s="66" t="s">
        <v>2</v>
      </c>
      <c r="C76" s="66" t="s">
        <v>95</v>
      </c>
      <c r="D76" s="66" t="s">
        <v>95</v>
      </c>
      <c r="F76" s="66" t="s">
        <v>95</v>
      </c>
      <c r="G76" s="66"/>
    </row>
    <row r="77" spans="1:7" x14ac:dyDescent="0.25">
      <c r="A77" s="66" t="s">
        <v>668</v>
      </c>
      <c r="B77" s="118" t="s">
        <v>159</v>
      </c>
      <c r="C77" s="118">
        <f>SUM(C78:C87)</f>
        <v>0</v>
      </c>
      <c r="D77" s="118">
        <f>SUM(D78:D87)</f>
        <v>0</v>
      </c>
      <c r="F77" s="118">
        <f>SUM(F78:F87)</f>
        <v>0</v>
      </c>
      <c r="G77" s="66"/>
    </row>
    <row r="78" spans="1:7" x14ac:dyDescent="0.25">
      <c r="A78" s="66" t="s">
        <v>669</v>
      </c>
      <c r="B78" s="83" t="s">
        <v>350</v>
      </c>
      <c r="C78" s="66" t="s">
        <v>95</v>
      </c>
      <c r="D78" s="66" t="s">
        <v>95</v>
      </c>
      <c r="F78" s="66" t="s">
        <v>95</v>
      </c>
      <c r="G78" s="66"/>
    </row>
    <row r="79" spans="1:7" x14ac:dyDescent="0.25">
      <c r="A79" s="66" t="s">
        <v>670</v>
      </c>
      <c r="B79" s="83" t="s">
        <v>352</v>
      </c>
      <c r="C79" s="66" t="s">
        <v>95</v>
      </c>
      <c r="D79" s="66" t="s">
        <v>95</v>
      </c>
      <c r="F79" s="66" t="s">
        <v>95</v>
      </c>
      <c r="G79" s="66"/>
    </row>
    <row r="80" spans="1:7" x14ac:dyDescent="0.25">
      <c r="A80" s="66" t="s">
        <v>671</v>
      </c>
      <c r="B80" s="83" t="s">
        <v>354</v>
      </c>
      <c r="C80" s="66" t="s">
        <v>95</v>
      </c>
      <c r="D80" s="66" t="s">
        <v>95</v>
      </c>
      <c r="F80" s="66" t="s">
        <v>95</v>
      </c>
      <c r="G80" s="66"/>
    </row>
    <row r="81" spans="1:7" x14ac:dyDescent="0.25">
      <c r="A81" s="66" t="s">
        <v>672</v>
      </c>
      <c r="B81" s="83" t="s">
        <v>12</v>
      </c>
      <c r="C81" s="66" t="s">
        <v>95</v>
      </c>
      <c r="D81" s="66" t="s">
        <v>95</v>
      </c>
      <c r="F81" s="66" t="s">
        <v>95</v>
      </c>
      <c r="G81" s="66"/>
    </row>
    <row r="82" spans="1:7" x14ac:dyDescent="0.25">
      <c r="A82" s="66" t="s">
        <v>673</v>
      </c>
      <c r="B82" s="83" t="s">
        <v>357</v>
      </c>
      <c r="C82" s="66" t="s">
        <v>95</v>
      </c>
      <c r="D82" s="66" t="s">
        <v>95</v>
      </c>
      <c r="F82" s="66" t="s">
        <v>95</v>
      </c>
      <c r="G82" s="66"/>
    </row>
    <row r="83" spans="1:7" x14ac:dyDescent="0.25">
      <c r="A83" s="66" t="s">
        <v>674</v>
      </c>
      <c r="B83" s="83" t="s">
        <v>359</v>
      </c>
      <c r="C83" s="66" t="s">
        <v>95</v>
      </c>
      <c r="D83" s="66" t="s">
        <v>95</v>
      </c>
      <c r="F83" s="66" t="s">
        <v>95</v>
      </c>
      <c r="G83" s="66"/>
    </row>
    <row r="84" spans="1:7" x14ac:dyDescent="0.25">
      <c r="A84" s="66" t="s">
        <v>675</v>
      </c>
      <c r="B84" s="83" t="s">
        <v>361</v>
      </c>
      <c r="C84" s="66" t="s">
        <v>95</v>
      </c>
      <c r="D84" s="66" t="s">
        <v>95</v>
      </c>
      <c r="F84" s="66" t="s">
        <v>95</v>
      </c>
      <c r="G84" s="66"/>
    </row>
    <row r="85" spans="1:7" x14ac:dyDescent="0.25">
      <c r="A85" s="66" t="s">
        <v>676</v>
      </c>
      <c r="B85" s="83" t="s">
        <v>363</v>
      </c>
      <c r="C85" s="66" t="s">
        <v>95</v>
      </c>
      <c r="D85" s="66" t="s">
        <v>95</v>
      </c>
      <c r="F85" s="66" t="s">
        <v>95</v>
      </c>
      <c r="G85" s="66"/>
    </row>
    <row r="86" spans="1:7" x14ac:dyDescent="0.25">
      <c r="A86" s="66" t="s">
        <v>677</v>
      </c>
      <c r="B86" s="83" t="s">
        <v>365</v>
      </c>
      <c r="C86" s="66" t="s">
        <v>95</v>
      </c>
      <c r="D86" s="66" t="s">
        <v>95</v>
      </c>
      <c r="F86" s="66" t="s">
        <v>95</v>
      </c>
      <c r="G86" s="66"/>
    </row>
    <row r="87" spans="1:7" x14ac:dyDescent="0.25">
      <c r="A87" s="66" t="s">
        <v>678</v>
      </c>
      <c r="B87" s="83" t="s">
        <v>159</v>
      </c>
      <c r="C87" s="66" t="s">
        <v>95</v>
      </c>
      <c r="D87" s="66" t="s">
        <v>95</v>
      </c>
      <c r="F87" s="66" t="s">
        <v>95</v>
      </c>
      <c r="G87" s="66"/>
    </row>
    <row r="88" spans="1:7" outlineLevel="1" x14ac:dyDescent="0.25">
      <c r="A88" s="66" t="s">
        <v>679</v>
      </c>
      <c r="B88" s="95" t="s">
        <v>163</v>
      </c>
      <c r="G88" s="66"/>
    </row>
    <row r="89" spans="1:7" outlineLevel="1" x14ac:dyDescent="0.25">
      <c r="A89" s="66" t="s">
        <v>680</v>
      </c>
      <c r="B89" s="95" t="s">
        <v>163</v>
      </c>
      <c r="G89" s="66"/>
    </row>
    <row r="90" spans="1:7" outlineLevel="1" x14ac:dyDescent="0.25">
      <c r="A90" s="66" t="s">
        <v>681</v>
      </c>
      <c r="B90" s="95" t="s">
        <v>163</v>
      </c>
      <c r="G90" s="66"/>
    </row>
    <row r="91" spans="1:7" outlineLevel="1" x14ac:dyDescent="0.25">
      <c r="A91" s="66" t="s">
        <v>682</v>
      </c>
      <c r="B91" s="95" t="s">
        <v>163</v>
      </c>
      <c r="G91" s="66"/>
    </row>
    <row r="92" spans="1:7" outlineLevel="1" x14ac:dyDescent="0.25">
      <c r="A92" s="66" t="s">
        <v>683</v>
      </c>
      <c r="B92" s="95" t="s">
        <v>163</v>
      </c>
      <c r="G92" s="66"/>
    </row>
    <row r="93" spans="1:7" outlineLevel="1" x14ac:dyDescent="0.25">
      <c r="A93" s="66" t="s">
        <v>684</v>
      </c>
      <c r="B93" s="95" t="s">
        <v>163</v>
      </c>
      <c r="G93" s="66"/>
    </row>
    <row r="94" spans="1:7" outlineLevel="1" x14ac:dyDescent="0.25">
      <c r="A94" s="66" t="s">
        <v>685</v>
      </c>
      <c r="B94" s="95" t="s">
        <v>163</v>
      </c>
      <c r="G94" s="66"/>
    </row>
    <row r="95" spans="1:7" outlineLevel="1" x14ac:dyDescent="0.25">
      <c r="A95" s="66" t="s">
        <v>686</v>
      </c>
      <c r="B95" s="95" t="s">
        <v>163</v>
      </c>
      <c r="G95" s="66"/>
    </row>
    <row r="96" spans="1:7" outlineLevel="1" x14ac:dyDescent="0.25">
      <c r="A96" s="66" t="s">
        <v>687</v>
      </c>
      <c r="B96" s="95" t="s">
        <v>163</v>
      </c>
      <c r="G96" s="66"/>
    </row>
    <row r="97" spans="1:7" outlineLevel="1" x14ac:dyDescent="0.25">
      <c r="A97" s="66" t="s">
        <v>688</v>
      </c>
      <c r="B97" s="95" t="s">
        <v>163</v>
      </c>
      <c r="G97" s="66"/>
    </row>
    <row r="98" spans="1:7" ht="15" customHeight="1" x14ac:dyDescent="0.25">
      <c r="A98" s="85"/>
      <c r="B98" s="86" t="s">
        <v>689</v>
      </c>
      <c r="C98" s="85" t="s">
        <v>595</v>
      </c>
      <c r="D98" s="85" t="s">
        <v>596</v>
      </c>
      <c r="E98" s="87"/>
      <c r="F98" s="88" t="s">
        <v>561</v>
      </c>
      <c r="G98" s="88"/>
    </row>
    <row r="99" spans="1:7" x14ac:dyDescent="0.25">
      <c r="A99" s="66" t="s">
        <v>690</v>
      </c>
      <c r="B99" s="83" t="s">
        <v>691</v>
      </c>
      <c r="C99" s="66" t="s">
        <v>95</v>
      </c>
      <c r="D99" s="66" t="s">
        <v>95</v>
      </c>
      <c r="F99" s="66" t="s">
        <v>95</v>
      </c>
      <c r="G99" s="66"/>
    </row>
    <row r="100" spans="1:7" x14ac:dyDescent="0.25">
      <c r="A100" s="66" t="s">
        <v>692</v>
      </c>
      <c r="B100" s="83" t="s">
        <v>691</v>
      </c>
      <c r="C100" s="66" t="s">
        <v>95</v>
      </c>
      <c r="D100" s="66" t="s">
        <v>95</v>
      </c>
      <c r="F100" s="66" t="s">
        <v>95</v>
      </c>
      <c r="G100" s="66"/>
    </row>
    <row r="101" spans="1:7" x14ac:dyDescent="0.25">
      <c r="A101" s="66" t="s">
        <v>693</v>
      </c>
      <c r="B101" s="83" t="s">
        <v>691</v>
      </c>
      <c r="C101" s="66" t="s">
        <v>95</v>
      </c>
      <c r="D101" s="66" t="s">
        <v>95</v>
      </c>
      <c r="F101" s="66" t="s">
        <v>95</v>
      </c>
      <c r="G101" s="66"/>
    </row>
    <row r="102" spans="1:7" x14ac:dyDescent="0.25">
      <c r="A102" s="66" t="s">
        <v>694</v>
      </c>
      <c r="B102" s="83" t="s">
        <v>691</v>
      </c>
      <c r="C102" s="66" t="s">
        <v>95</v>
      </c>
      <c r="D102" s="66" t="s">
        <v>95</v>
      </c>
      <c r="F102" s="66" t="s">
        <v>95</v>
      </c>
      <c r="G102" s="66"/>
    </row>
    <row r="103" spans="1:7" x14ac:dyDescent="0.25">
      <c r="A103" s="66" t="s">
        <v>695</v>
      </c>
      <c r="B103" s="83" t="s">
        <v>691</v>
      </c>
      <c r="C103" s="66" t="s">
        <v>95</v>
      </c>
      <c r="D103" s="66" t="s">
        <v>95</v>
      </c>
      <c r="F103" s="66" t="s">
        <v>95</v>
      </c>
      <c r="G103" s="66"/>
    </row>
    <row r="104" spans="1:7" x14ac:dyDescent="0.25">
      <c r="A104" s="66" t="s">
        <v>696</v>
      </c>
      <c r="B104" s="83" t="s">
        <v>691</v>
      </c>
      <c r="C104" s="66" t="s">
        <v>95</v>
      </c>
      <c r="D104" s="66" t="s">
        <v>95</v>
      </c>
      <c r="F104" s="66" t="s">
        <v>95</v>
      </c>
      <c r="G104" s="66"/>
    </row>
    <row r="105" spans="1:7" x14ac:dyDescent="0.25">
      <c r="A105" s="66" t="s">
        <v>697</v>
      </c>
      <c r="B105" s="83" t="s">
        <v>691</v>
      </c>
      <c r="C105" s="66" t="s">
        <v>95</v>
      </c>
      <c r="D105" s="66" t="s">
        <v>95</v>
      </c>
      <c r="F105" s="66" t="s">
        <v>95</v>
      </c>
      <c r="G105" s="66"/>
    </row>
    <row r="106" spans="1:7" x14ac:dyDescent="0.25">
      <c r="A106" s="66" t="s">
        <v>698</v>
      </c>
      <c r="B106" s="83" t="s">
        <v>691</v>
      </c>
      <c r="C106" s="66" t="s">
        <v>95</v>
      </c>
      <c r="D106" s="66" t="s">
        <v>95</v>
      </c>
      <c r="F106" s="66" t="s">
        <v>95</v>
      </c>
      <c r="G106" s="66"/>
    </row>
    <row r="107" spans="1:7" x14ac:dyDescent="0.25">
      <c r="A107" s="66" t="s">
        <v>699</v>
      </c>
      <c r="B107" s="83" t="s">
        <v>691</v>
      </c>
      <c r="C107" s="66" t="s">
        <v>95</v>
      </c>
      <c r="D107" s="66" t="s">
        <v>95</v>
      </c>
      <c r="F107" s="66" t="s">
        <v>95</v>
      </c>
      <c r="G107" s="66"/>
    </row>
    <row r="108" spans="1:7" x14ac:dyDescent="0.25">
      <c r="A108" s="66" t="s">
        <v>700</v>
      </c>
      <c r="B108" s="83" t="s">
        <v>691</v>
      </c>
      <c r="C108" s="66" t="s">
        <v>95</v>
      </c>
      <c r="D108" s="66" t="s">
        <v>95</v>
      </c>
      <c r="F108" s="66" t="s">
        <v>95</v>
      </c>
      <c r="G108" s="66"/>
    </row>
    <row r="109" spans="1:7" x14ac:dyDescent="0.25">
      <c r="A109" s="66" t="s">
        <v>701</v>
      </c>
      <c r="B109" s="83" t="s">
        <v>691</v>
      </c>
      <c r="C109" s="66" t="s">
        <v>95</v>
      </c>
      <c r="D109" s="66" t="s">
        <v>95</v>
      </c>
      <c r="F109" s="66" t="s">
        <v>95</v>
      </c>
      <c r="G109" s="66"/>
    </row>
    <row r="110" spans="1:7" x14ac:dyDescent="0.25">
      <c r="A110" s="66" t="s">
        <v>702</v>
      </c>
      <c r="B110" s="83" t="s">
        <v>691</v>
      </c>
      <c r="C110" s="66" t="s">
        <v>95</v>
      </c>
      <c r="D110" s="66" t="s">
        <v>95</v>
      </c>
      <c r="F110" s="66" t="s">
        <v>95</v>
      </c>
      <c r="G110" s="66"/>
    </row>
    <row r="111" spans="1:7" x14ac:dyDescent="0.25">
      <c r="A111" s="66" t="s">
        <v>703</v>
      </c>
      <c r="B111" s="83" t="s">
        <v>691</v>
      </c>
      <c r="C111" s="66" t="s">
        <v>95</v>
      </c>
      <c r="D111" s="66" t="s">
        <v>95</v>
      </c>
      <c r="F111" s="66" t="s">
        <v>95</v>
      </c>
      <c r="G111" s="66"/>
    </row>
    <row r="112" spans="1:7" x14ac:dyDescent="0.25">
      <c r="A112" s="66" t="s">
        <v>704</v>
      </c>
      <c r="B112" s="83" t="s">
        <v>691</v>
      </c>
      <c r="C112" s="66" t="s">
        <v>95</v>
      </c>
      <c r="D112" s="66" t="s">
        <v>95</v>
      </c>
      <c r="F112" s="66" t="s">
        <v>95</v>
      </c>
      <c r="G112" s="66"/>
    </row>
    <row r="113" spans="1:7" x14ac:dyDescent="0.25">
      <c r="A113" s="66" t="s">
        <v>705</v>
      </c>
      <c r="B113" s="83" t="s">
        <v>691</v>
      </c>
      <c r="C113" s="66" t="s">
        <v>95</v>
      </c>
      <c r="D113" s="66" t="s">
        <v>95</v>
      </c>
      <c r="F113" s="66" t="s">
        <v>95</v>
      </c>
      <c r="G113" s="66"/>
    </row>
    <row r="114" spans="1:7" x14ac:dyDescent="0.25">
      <c r="A114" s="66" t="s">
        <v>706</v>
      </c>
      <c r="B114" s="83" t="s">
        <v>691</v>
      </c>
      <c r="C114" s="66" t="s">
        <v>95</v>
      </c>
      <c r="D114" s="66" t="s">
        <v>95</v>
      </c>
      <c r="F114" s="66" t="s">
        <v>95</v>
      </c>
      <c r="G114" s="66"/>
    </row>
    <row r="115" spans="1:7" x14ac:dyDescent="0.25">
      <c r="A115" s="66" t="s">
        <v>707</v>
      </c>
      <c r="B115" s="83" t="s">
        <v>691</v>
      </c>
      <c r="C115" s="66" t="s">
        <v>95</v>
      </c>
      <c r="D115" s="66" t="s">
        <v>95</v>
      </c>
      <c r="F115" s="66" t="s">
        <v>95</v>
      </c>
      <c r="G115" s="66"/>
    </row>
    <row r="116" spans="1:7" x14ac:dyDescent="0.25">
      <c r="A116" s="66" t="s">
        <v>708</v>
      </c>
      <c r="B116" s="83" t="s">
        <v>691</v>
      </c>
      <c r="C116" s="66" t="s">
        <v>95</v>
      </c>
      <c r="D116" s="66" t="s">
        <v>95</v>
      </c>
      <c r="F116" s="66" t="s">
        <v>95</v>
      </c>
      <c r="G116" s="66"/>
    </row>
    <row r="117" spans="1:7" x14ac:dyDescent="0.25">
      <c r="A117" s="66" t="s">
        <v>709</v>
      </c>
      <c r="B117" s="83" t="s">
        <v>691</v>
      </c>
      <c r="C117" s="66" t="s">
        <v>95</v>
      </c>
      <c r="D117" s="66" t="s">
        <v>95</v>
      </c>
      <c r="F117" s="66" t="s">
        <v>95</v>
      </c>
      <c r="G117" s="66"/>
    </row>
    <row r="118" spans="1:7" x14ac:dyDescent="0.25">
      <c r="A118" s="66" t="s">
        <v>710</v>
      </c>
      <c r="B118" s="83" t="s">
        <v>691</v>
      </c>
      <c r="C118" s="66" t="s">
        <v>95</v>
      </c>
      <c r="D118" s="66" t="s">
        <v>95</v>
      </c>
      <c r="F118" s="66" t="s">
        <v>95</v>
      </c>
      <c r="G118" s="66"/>
    </row>
    <row r="119" spans="1:7" x14ac:dyDescent="0.25">
      <c r="A119" s="66" t="s">
        <v>711</v>
      </c>
      <c r="B119" s="83" t="s">
        <v>691</v>
      </c>
      <c r="C119" s="66" t="s">
        <v>95</v>
      </c>
      <c r="D119" s="66" t="s">
        <v>95</v>
      </c>
      <c r="F119" s="66" t="s">
        <v>95</v>
      </c>
      <c r="G119" s="66"/>
    </row>
    <row r="120" spans="1:7" x14ac:dyDescent="0.25">
      <c r="A120" s="66" t="s">
        <v>712</v>
      </c>
      <c r="B120" s="83" t="s">
        <v>691</v>
      </c>
      <c r="C120" s="66" t="s">
        <v>95</v>
      </c>
      <c r="D120" s="66" t="s">
        <v>95</v>
      </c>
      <c r="F120" s="66" t="s">
        <v>95</v>
      </c>
      <c r="G120" s="66"/>
    </row>
    <row r="121" spans="1:7" x14ac:dyDescent="0.25">
      <c r="A121" s="66" t="s">
        <v>713</v>
      </c>
      <c r="B121" s="83" t="s">
        <v>691</v>
      </c>
      <c r="C121" s="66" t="s">
        <v>95</v>
      </c>
      <c r="D121" s="66" t="s">
        <v>95</v>
      </c>
      <c r="F121" s="66" t="s">
        <v>95</v>
      </c>
      <c r="G121" s="66"/>
    </row>
    <row r="122" spans="1:7" x14ac:dyDescent="0.25">
      <c r="A122" s="66" t="s">
        <v>714</v>
      </c>
      <c r="B122" s="83" t="s">
        <v>691</v>
      </c>
      <c r="C122" s="66" t="s">
        <v>95</v>
      </c>
      <c r="D122" s="66" t="s">
        <v>95</v>
      </c>
      <c r="F122" s="66" t="s">
        <v>95</v>
      </c>
      <c r="G122" s="66"/>
    </row>
    <row r="123" spans="1:7" x14ac:dyDescent="0.25">
      <c r="A123" s="66" t="s">
        <v>715</v>
      </c>
      <c r="B123" s="83" t="s">
        <v>691</v>
      </c>
      <c r="C123" s="66" t="s">
        <v>95</v>
      </c>
      <c r="D123" s="66" t="s">
        <v>95</v>
      </c>
      <c r="F123" s="66" t="s">
        <v>95</v>
      </c>
      <c r="G123" s="66"/>
    </row>
    <row r="124" spans="1:7" x14ac:dyDescent="0.25">
      <c r="A124" s="66" t="s">
        <v>716</v>
      </c>
      <c r="B124" s="83" t="s">
        <v>691</v>
      </c>
      <c r="C124" s="66" t="s">
        <v>95</v>
      </c>
      <c r="D124" s="66" t="s">
        <v>95</v>
      </c>
      <c r="F124" s="66" t="s">
        <v>95</v>
      </c>
      <c r="G124" s="66"/>
    </row>
    <row r="125" spans="1:7" x14ac:dyDescent="0.25">
      <c r="A125" s="66" t="s">
        <v>717</v>
      </c>
      <c r="B125" s="83" t="s">
        <v>691</v>
      </c>
      <c r="C125" s="66" t="s">
        <v>95</v>
      </c>
      <c r="D125" s="66" t="s">
        <v>95</v>
      </c>
      <c r="F125" s="66" t="s">
        <v>95</v>
      </c>
      <c r="G125" s="66"/>
    </row>
    <row r="126" spans="1:7" x14ac:dyDescent="0.25">
      <c r="A126" s="66" t="s">
        <v>718</v>
      </c>
      <c r="B126" s="83" t="s">
        <v>691</v>
      </c>
      <c r="C126" s="66" t="s">
        <v>95</v>
      </c>
      <c r="D126" s="66" t="s">
        <v>95</v>
      </c>
      <c r="F126" s="66" t="s">
        <v>95</v>
      </c>
      <c r="G126" s="66"/>
    </row>
    <row r="127" spans="1:7" x14ac:dyDescent="0.25">
      <c r="A127" s="66" t="s">
        <v>719</v>
      </c>
      <c r="B127" s="83" t="s">
        <v>691</v>
      </c>
      <c r="C127" s="66" t="s">
        <v>95</v>
      </c>
      <c r="D127" s="66" t="s">
        <v>95</v>
      </c>
      <c r="F127" s="66" t="s">
        <v>95</v>
      </c>
      <c r="G127" s="66"/>
    </row>
    <row r="128" spans="1:7" x14ac:dyDescent="0.25">
      <c r="A128" s="66" t="s">
        <v>720</v>
      </c>
      <c r="B128" s="83" t="s">
        <v>691</v>
      </c>
      <c r="C128" s="66" t="s">
        <v>95</v>
      </c>
      <c r="D128" s="66" t="s">
        <v>95</v>
      </c>
      <c r="F128" s="66" t="s">
        <v>95</v>
      </c>
      <c r="G128" s="66"/>
    </row>
    <row r="129" spans="1:7" x14ac:dyDescent="0.25">
      <c r="A129" s="66" t="s">
        <v>721</v>
      </c>
      <c r="B129" s="83" t="s">
        <v>691</v>
      </c>
      <c r="C129" s="66" t="s">
        <v>95</v>
      </c>
      <c r="D129" s="66" t="s">
        <v>95</v>
      </c>
      <c r="F129" s="66" t="s">
        <v>95</v>
      </c>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66" t="s">
        <v>95</v>
      </c>
      <c r="D131" s="66" t="s">
        <v>95</v>
      </c>
      <c r="E131" s="64"/>
      <c r="F131" s="66" t="s">
        <v>95</v>
      </c>
    </row>
    <row r="132" spans="1:7" x14ac:dyDescent="0.25">
      <c r="A132" s="66" t="s">
        <v>725</v>
      </c>
      <c r="B132" s="66" t="s">
        <v>726</v>
      </c>
      <c r="C132" s="66" t="s">
        <v>95</v>
      </c>
      <c r="D132" s="66" t="s">
        <v>95</v>
      </c>
      <c r="E132" s="64"/>
      <c r="F132" s="66" t="s">
        <v>95</v>
      </c>
    </row>
    <row r="133" spans="1:7" x14ac:dyDescent="0.25">
      <c r="A133" s="66" t="s">
        <v>727</v>
      </c>
      <c r="B133" s="66" t="s">
        <v>159</v>
      </c>
      <c r="C133" s="66" t="s">
        <v>95</v>
      </c>
      <c r="D133" s="66" t="s">
        <v>95</v>
      </c>
      <c r="E133" s="64"/>
      <c r="F133" s="66" t="s">
        <v>95</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66" t="s">
        <v>95</v>
      </c>
      <c r="D141" s="66" t="s">
        <v>95</v>
      </c>
      <c r="E141" s="64"/>
      <c r="F141" s="66" t="s">
        <v>95</v>
      </c>
    </row>
    <row r="142" spans="1:7" x14ac:dyDescent="0.25">
      <c r="A142" s="66" t="s">
        <v>737</v>
      </c>
      <c r="B142" s="66" t="s">
        <v>738</v>
      </c>
      <c r="C142" s="66" t="s">
        <v>95</v>
      </c>
      <c r="D142" s="66" t="s">
        <v>95</v>
      </c>
      <c r="E142" s="64"/>
      <c r="F142" s="66" t="s">
        <v>95</v>
      </c>
    </row>
    <row r="143" spans="1:7" x14ac:dyDescent="0.25">
      <c r="A143" s="66" t="s">
        <v>739</v>
      </c>
      <c r="B143" s="66" t="s">
        <v>159</v>
      </c>
      <c r="C143" s="66" t="s">
        <v>95</v>
      </c>
      <c r="D143" s="66" t="s">
        <v>95</v>
      </c>
      <c r="E143" s="64"/>
      <c r="F143" s="66" t="s">
        <v>95</v>
      </c>
    </row>
    <row r="144" spans="1:7" outlineLevel="1" x14ac:dyDescent="0.25">
      <c r="A144" s="66" t="s">
        <v>740</v>
      </c>
      <c r="C144" s="66" t="s">
        <v>95</v>
      </c>
      <c r="D144" s="66" t="s">
        <v>95</v>
      </c>
      <c r="E144" s="64"/>
      <c r="F144" s="66" t="s">
        <v>95</v>
      </c>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66" t="s">
        <v>95</v>
      </c>
      <c r="D151" s="66" t="s">
        <v>95</v>
      </c>
      <c r="E151" s="64"/>
      <c r="F151" s="66" t="s">
        <v>95</v>
      </c>
    </row>
    <row r="152" spans="1:7" x14ac:dyDescent="0.25">
      <c r="A152" s="66" t="s">
        <v>749</v>
      </c>
      <c r="B152" s="62" t="s">
        <v>750</v>
      </c>
      <c r="C152" s="66" t="s">
        <v>95</v>
      </c>
      <c r="D152" s="66" t="s">
        <v>95</v>
      </c>
      <c r="E152" s="64"/>
      <c r="F152" s="66" t="s">
        <v>95</v>
      </c>
    </row>
    <row r="153" spans="1:7" x14ac:dyDescent="0.25">
      <c r="A153" s="66" t="s">
        <v>751</v>
      </c>
      <c r="B153" s="62" t="s">
        <v>752</v>
      </c>
      <c r="C153" s="66" t="s">
        <v>95</v>
      </c>
      <c r="D153" s="66" t="s">
        <v>95</v>
      </c>
      <c r="F153" s="66" t="s">
        <v>95</v>
      </c>
    </row>
    <row r="154" spans="1:7" x14ac:dyDescent="0.25">
      <c r="A154" s="66" t="s">
        <v>753</v>
      </c>
      <c r="B154" s="62" t="s">
        <v>754</v>
      </c>
      <c r="C154" s="66" t="s">
        <v>95</v>
      </c>
      <c r="D154" s="66" t="s">
        <v>95</v>
      </c>
      <c r="F154" s="66" t="s">
        <v>95</v>
      </c>
    </row>
    <row r="155" spans="1:7" x14ac:dyDescent="0.25">
      <c r="A155" s="66" t="s">
        <v>755</v>
      </c>
      <c r="B155" s="62" t="s">
        <v>756</v>
      </c>
      <c r="C155" s="66" t="s">
        <v>95</v>
      </c>
      <c r="D155" s="66" t="s">
        <v>95</v>
      </c>
      <c r="F155" s="66" t="s">
        <v>95</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66" t="s">
        <v>95</v>
      </c>
      <c r="D161" s="66" t="s">
        <v>95</v>
      </c>
      <c r="E161" s="64"/>
      <c r="F161" s="66" t="s">
        <v>95</v>
      </c>
    </row>
    <row r="162" spans="1:7" outlineLevel="1" x14ac:dyDescent="0.25">
      <c r="A162" s="66" t="s">
        <v>764</v>
      </c>
      <c r="B162" s="147"/>
      <c r="E162" s="64"/>
    </row>
    <row r="163" spans="1:7" outlineLevel="1" x14ac:dyDescent="0.25">
      <c r="A163" s="66" t="s">
        <v>765</v>
      </c>
      <c r="B163" s="147"/>
      <c r="E163" s="64"/>
    </row>
    <row r="164" spans="1:7" outlineLevel="1" x14ac:dyDescent="0.25">
      <c r="A164" s="66" t="s">
        <v>766</v>
      </c>
      <c r="B164" s="147"/>
      <c r="E164" s="64"/>
    </row>
    <row r="165" spans="1:7" outlineLevel="1" x14ac:dyDescent="0.25">
      <c r="A165" s="66" t="s">
        <v>767</v>
      </c>
      <c r="B165" s="147"/>
      <c r="E165" s="64"/>
    </row>
    <row r="166" spans="1:7" ht="18.75"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66" t="s">
        <v>95</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691</v>
      </c>
      <c r="C171" s="66" t="s">
        <v>95</v>
      </c>
      <c r="D171" s="66" t="s">
        <v>95</v>
      </c>
      <c r="E171" s="80"/>
      <c r="F171" s="92" t="str">
        <f t="shared" ref="F171:F194" si="1">IF($C$195=0,"",IF(C171="[for completion]","",C171/$C$195))</f>
        <v/>
      </c>
      <c r="G171" s="92" t="str">
        <f t="shared" ref="G171:G194" si="2">IF($D$195=0,"",IF(D171="[for completion]","",D171/$D$195))</f>
        <v/>
      </c>
    </row>
    <row r="172" spans="1:7" x14ac:dyDescent="0.25">
      <c r="A172" s="66" t="s">
        <v>776</v>
      </c>
      <c r="B172" s="83" t="s">
        <v>691</v>
      </c>
      <c r="C172" s="66" t="s">
        <v>95</v>
      </c>
      <c r="D172" s="66" t="s">
        <v>95</v>
      </c>
      <c r="E172" s="80"/>
      <c r="F172" s="92" t="str">
        <f t="shared" si="1"/>
        <v/>
      </c>
      <c r="G172" s="92" t="str">
        <f t="shared" si="2"/>
        <v/>
      </c>
    </row>
    <row r="173" spans="1:7" x14ac:dyDescent="0.25">
      <c r="A173" s="66" t="s">
        <v>777</v>
      </c>
      <c r="B173" s="83" t="s">
        <v>691</v>
      </c>
      <c r="C173" s="66" t="s">
        <v>95</v>
      </c>
      <c r="D173" s="66" t="s">
        <v>95</v>
      </c>
      <c r="E173" s="80"/>
      <c r="F173" s="92" t="str">
        <f t="shared" si="1"/>
        <v/>
      </c>
      <c r="G173" s="92" t="str">
        <f t="shared" si="2"/>
        <v/>
      </c>
    </row>
    <row r="174" spans="1:7" x14ac:dyDescent="0.25">
      <c r="A174" s="66" t="s">
        <v>778</v>
      </c>
      <c r="B174" s="83" t="s">
        <v>691</v>
      </c>
      <c r="C174" s="66" t="s">
        <v>95</v>
      </c>
      <c r="D174" s="66" t="s">
        <v>95</v>
      </c>
      <c r="E174" s="80"/>
      <c r="F174" s="92" t="str">
        <f t="shared" si="1"/>
        <v/>
      </c>
      <c r="G174" s="92" t="str">
        <f t="shared" si="2"/>
        <v/>
      </c>
    </row>
    <row r="175" spans="1:7" x14ac:dyDescent="0.25">
      <c r="A175" s="66" t="s">
        <v>779</v>
      </c>
      <c r="B175" s="83" t="s">
        <v>691</v>
      </c>
      <c r="C175" s="66" t="s">
        <v>95</v>
      </c>
      <c r="D175" s="66" t="s">
        <v>95</v>
      </c>
      <c r="E175" s="80"/>
      <c r="F175" s="92" t="str">
        <f t="shared" si="1"/>
        <v/>
      </c>
      <c r="G175" s="92" t="str">
        <f t="shared" si="2"/>
        <v/>
      </c>
    </row>
    <row r="176" spans="1:7" x14ac:dyDescent="0.25">
      <c r="A176" s="66" t="s">
        <v>780</v>
      </c>
      <c r="B176" s="83" t="s">
        <v>691</v>
      </c>
      <c r="C176" s="66" t="s">
        <v>95</v>
      </c>
      <c r="D176" s="66" t="s">
        <v>95</v>
      </c>
      <c r="E176" s="80"/>
      <c r="F176" s="92" t="str">
        <f t="shared" si="1"/>
        <v/>
      </c>
      <c r="G176" s="92" t="str">
        <f t="shared" si="2"/>
        <v/>
      </c>
    </row>
    <row r="177" spans="1:7" x14ac:dyDescent="0.25">
      <c r="A177" s="66" t="s">
        <v>781</v>
      </c>
      <c r="B177" s="83" t="s">
        <v>691</v>
      </c>
      <c r="C177" s="66" t="s">
        <v>95</v>
      </c>
      <c r="D177" s="66" t="s">
        <v>95</v>
      </c>
      <c r="E177" s="80"/>
      <c r="F177" s="92" t="str">
        <f t="shared" si="1"/>
        <v/>
      </c>
      <c r="G177" s="92" t="str">
        <f t="shared" si="2"/>
        <v/>
      </c>
    </row>
    <row r="178" spans="1:7" x14ac:dyDescent="0.25">
      <c r="A178" s="66" t="s">
        <v>782</v>
      </c>
      <c r="B178" s="83" t="s">
        <v>691</v>
      </c>
      <c r="C178" s="66" t="s">
        <v>95</v>
      </c>
      <c r="D178" s="66" t="s">
        <v>95</v>
      </c>
      <c r="E178" s="80"/>
      <c r="F178" s="92" t="str">
        <f t="shared" si="1"/>
        <v/>
      </c>
      <c r="G178" s="92" t="str">
        <f t="shared" si="2"/>
        <v/>
      </c>
    </row>
    <row r="179" spans="1:7" x14ac:dyDescent="0.25">
      <c r="A179" s="66" t="s">
        <v>783</v>
      </c>
      <c r="B179" s="83" t="s">
        <v>691</v>
      </c>
      <c r="C179" s="66" t="s">
        <v>95</v>
      </c>
      <c r="D179" s="66" t="s">
        <v>95</v>
      </c>
      <c r="E179" s="80"/>
      <c r="F179" s="92" t="str">
        <f t="shared" si="1"/>
        <v/>
      </c>
      <c r="G179" s="92" t="str">
        <f t="shared" si="2"/>
        <v/>
      </c>
    </row>
    <row r="180" spans="1:7" x14ac:dyDescent="0.25">
      <c r="A180" s="66" t="s">
        <v>784</v>
      </c>
      <c r="B180" s="83" t="s">
        <v>691</v>
      </c>
      <c r="C180" s="66" t="s">
        <v>95</v>
      </c>
      <c r="D180" s="66" t="s">
        <v>95</v>
      </c>
      <c r="E180" s="83"/>
      <c r="F180" s="92" t="str">
        <f t="shared" si="1"/>
        <v/>
      </c>
      <c r="G180" s="92" t="str">
        <f t="shared" si="2"/>
        <v/>
      </c>
    </row>
    <row r="181" spans="1:7" x14ac:dyDescent="0.25">
      <c r="A181" s="66" t="s">
        <v>785</v>
      </c>
      <c r="B181" s="83" t="s">
        <v>691</v>
      </c>
      <c r="C181" s="66" t="s">
        <v>95</v>
      </c>
      <c r="D181" s="66" t="s">
        <v>95</v>
      </c>
      <c r="E181" s="83"/>
      <c r="F181" s="92" t="str">
        <f t="shared" si="1"/>
        <v/>
      </c>
      <c r="G181" s="92" t="str">
        <f t="shared" si="2"/>
        <v/>
      </c>
    </row>
    <row r="182" spans="1:7" x14ac:dyDescent="0.25">
      <c r="A182" s="66" t="s">
        <v>786</v>
      </c>
      <c r="B182" s="83" t="s">
        <v>691</v>
      </c>
      <c r="C182" s="66" t="s">
        <v>95</v>
      </c>
      <c r="D182" s="66" t="s">
        <v>95</v>
      </c>
      <c r="E182" s="83"/>
      <c r="F182" s="92" t="str">
        <f t="shared" si="1"/>
        <v/>
      </c>
      <c r="G182" s="92" t="str">
        <f t="shared" si="2"/>
        <v/>
      </c>
    </row>
    <row r="183" spans="1:7" x14ac:dyDescent="0.25">
      <c r="A183" s="66" t="s">
        <v>787</v>
      </c>
      <c r="B183" s="83" t="s">
        <v>691</v>
      </c>
      <c r="C183" s="66" t="s">
        <v>95</v>
      </c>
      <c r="D183" s="66" t="s">
        <v>95</v>
      </c>
      <c r="E183" s="83"/>
      <c r="F183" s="92" t="str">
        <f t="shared" si="1"/>
        <v/>
      </c>
      <c r="G183" s="92" t="str">
        <f t="shared" si="2"/>
        <v/>
      </c>
    </row>
    <row r="184" spans="1:7" x14ac:dyDescent="0.25">
      <c r="A184" s="66" t="s">
        <v>788</v>
      </c>
      <c r="B184" s="83" t="s">
        <v>691</v>
      </c>
      <c r="C184" s="66" t="s">
        <v>95</v>
      </c>
      <c r="D184" s="66" t="s">
        <v>95</v>
      </c>
      <c r="E184" s="83"/>
      <c r="F184" s="92" t="str">
        <f t="shared" si="1"/>
        <v/>
      </c>
      <c r="G184" s="92" t="str">
        <f t="shared" si="2"/>
        <v/>
      </c>
    </row>
    <row r="185" spans="1:7" x14ac:dyDescent="0.25">
      <c r="A185" s="66" t="s">
        <v>789</v>
      </c>
      <c r="B185" s="83" t="s">
        <v>691</v>
      </c>
      <c r="C185" s="66" t="s">
        <v>95</v>
      </c>
      <c r="D185" s="66" t="s">
        <v>95</v>
      </c>
      <c r="E185" s="83"/>
      <c r="F185" s="92" t="str">
        <f t="shared" si="1"/>
        <v/>
      </c>
      <c r="G185" s="92" t="str">
        <f t="shared" si="2"/>
        <v/>
      </c>
    </row>
    <row r="186" spans="1:7" x14ac:dyDescent="0.25">
      <c r="A186" s="66" t="s">
        <v>790</v>
      </c>
      <c r="B186" s="83" t="s">
        <v>691</v>
      </c>
      <c r="C186" s="66" t="s">
        <v>95</v>
      </c>
      <c r="D186" s="66" t="s">
        <v>95</v>
      </c>
      <c r="F186" s="92" t="str">
        <f t="shared" si="1"/>
        <v/>
      </c>
      <c r="G186" s="92" t="str">
        <f t="shared" si="2"/>
        <v/>
      </c>
    </row>
    <row r="187" spans="1:7" x14ac:dyDescent="0.25">
      <c r="A187" s="66" t="s">
        <v>791</v>
      </c>
      <c r="B187" s="83" t="s">
        <v>691</v>
      </c>
      <c r="C187" s="66" t="s">
        <v>95</v>
      </c>
      <c r="D187" s="66" t="s">
        <v>95</v>
      </c>
      <c r="E187" s="103"/>
      <c r="F187" s="92" t="str">
        <f t="shared" si="1"/>
        <v/>
      </c>
      <c r="G187" s="92" t="str">
        <f t="shared" si="2"/>
        <v/>
      </c>
    </row>
    <row r="188" spans="1:7" x14ac:dyDescent="0.25">
      <c r="A188" s="66" t="s">
        <v>792</v>
      </c>
      <c r="B188" s="83" t="s">
        <v>691</v>
      </c>
      <c r="C188" s="66" t="s">
        <v>95</v>
      </c>
      <c r="D188" s="66" t="s">
        <v>95</v>
      </c>
      <c r="E188" s="103"/>
      <c r="F188" s="92" t="str">
        <f t="shared" si="1"/>
        <v/>
      </c>
      <c r="G188" s="92" t="str">
        <f t="shared" si="2"/>
        <v/>
      </c>
    </row>
    <row r="189" spans="1:7" x14ac:dyDescent="0.25">
      <c r="A189" s="66" t="s">
        <v>793</v>
      </c>
      <c r="B189" s="83" t="s">
        <v>691</v>
      </c>
      <c r="C189" s="66" t="s">
        <v>95</v>
      </c>
      <c r="D189" s="66" t="s">
        <v>95</v>
      </c>
      <c r="E189" s="103"/>
      <c r="F189" s="92" t="str">
        <f t="shared" si="1"/>
        <v/>
      </c>
      <c r="G189" s="92" t="str">
        <f t="shared" si="2"/>
        <v/>
      </c>
    </row>
    <row r="190" spans="1:7" x14ac:dyDescent="0.25">
      <c r="A190" s="66" t="s">
        <v>794</v>
      </c>
      <c r="B190" s="83" t="s">
        <v>691</v>
      </c>
      <c r="C190" s="66" t="s">
        <v>95</v>
      </c>
      <c r="D190" s="66" t="s">
        <v>95</v>
      </c>
      <c r="E190" s="103"/>
      <c r="F190" s="92" t="str">
        <f t="shared" si="1"/>
        <v/>
      </c>
      <c r="G190" s="92" t="str">
        <f t="shared" si="2"/>
        <v/>
      </c>
    </row>
    <row r="191" spans="1:7" x14ac:dyDescent="0.25">
      <c r="A191" s="66" t="s">
        <v>795</v>
      </c>
      <c r="B191" s="83" t="s">
        <v>691</v>
      </c>
      <c r="C191" s="66" t="s">
        <v>95</v>
      </c>
      <c r="D191" s="66" t="s">
        <v>95</v>
      </c>
      <c r="E191" s="103"/>
      <c r="F191" s="92" t="str">
        <f t="shared" si="1"/>
        <v/>
      </c>
      <c r="G191" s="92" t="str">
        <f t="shared" si="2"/>
        <v/>
      </c>
    </row>
    <row r="192" spans="1:7" x14ac:dyDescent="0.25">
      <c r="A192" s="66" t="s">
        <v>796</v>
      </c>
      <c r="B192" s="83" t="s">
        <v>691</v>
      </c>
      <c r="C192" s="66" t="s">
        <v>95</v>
      </c>
      <c r="D192" s="66" t="s">
        <v>95</v>
      </c>
      <c r="E192" s="103"/>
      <c r="F192" s="92" t="str">
        <f t="shared" si="1"/>
        <v/>
      </c>
      <c r="G192" s="92" t="str">
        <f t="shared" si="2"/>
        <v/>
      </c>
    </row>
    <row r="193" spans="1:7" x14ac:dyDescent="0.25">
      <c r="A193" s="66" t="s">
        <v>797</v>
      </c>
      <c r="B193" s="83" t="s">
        <v>691</v>
      </c>
      <c r="C193" s="66" t="s">
        <v>95</v>
      </c>
      <c r="D193" s="66" t="s">
        <v>95</v>
      </c>
      <c r="E193" s="103"/>
      <c r="F193" s="92" t="str">
        <f t="shared" si="1"/>
        <v/>
      </c>
      <c r="G193" s="92" t="str">
        <f t="shared" si="2"/>
        <v/>
      </c>
    </row>
    <row r="194" spans="1:7" x14ac:dyDescent="0.25">
      <c r="A194" s="66" t="s">
        <v>798</v>
      </c>
      <c r="B194" s="83" t="s">
        <v>691</v>
      </c>
      <c r="C194" s="66" t="s">
        <v>95</v>
      </c>
      <c r="D194" s="66" t="s">
        <v>95</v>
      </c>
      <c r="E194" s="103"/>
      <c r="F194" s="92" t="str">
        <f t="shared" si="1"/>
        <v/>
      </c>
      <c r="G194" s="92" t="str">
        <f t="shared" si="2"/>
        <v/>
      </c>
    </row>
    <row r="195" spans="1:7" x14ac:dyDescent="0.25">
      <c r="A195" s="66" t="s">
        <v>799</v>
      </c>
      <c r="B195" s="93" t="s">
        <v>161</v>
      </c>
      <c r="C195" s="83">
        <f>SUM(C171:C194)</f>
        <v>0</v>
      </c>
      <c r="D195" s="83">
        <f>SUM(D171:D194)</f>
        <v>0</v>
      </c>
      <c r="E195" s="103"/>
      <c r="F195" s="94">
        <f>SUM(F171:F194)</f>
        <v>0</v>
      </c>
      <c r="G195" s="94">
        <f>SUM(G171:G194)</f>
        <v>0</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t="s">
        <v>95</v>
      </c>
      <c r="G197" s="66"/>
    </row>
    <row r="198" spans="1:7" x14ac:dyDescent="0.25">
      <c r="G198" s="66"/>
    </row>
    <row r="199" spans="1:7" x14ac:dyDescent="0.25">
      <c r="B199" s="83" t="s">
        <v>803</v>
      </c>
      <c r="G199" s="66"/>
    </row>
    <row r="200" spans="1:7" x14ac:dyDescent="0.25">
      <c r="A200" s="66" t="s">
        <v>804</v>
      </c>
      <c r="B200" s="66" t="s">
        <v>805</v>
      </c>
      <c r="C200" s="66" t="s">
        <v>95</v>
      </c>
      <c r="D200" s="66" t="s">
        <v>95</v>
      </c>
      <c r="F200" s="92" t="str">
        <f t="shared" ref="F200:F214" si="3">IF($C$208=0,"",IF(C200="[for completion]","",C200/$C$208))</f>
        <v/>
      </c>
      <c r="G200" s="92" t="str">
        <f t="shared" ref="G200:G214" si="4">IF($D$208=0,"",IF(D200="[for completion]","",D200/$D$208))</f>
        <v/>
      </c>
    </row>
    <row r="201" spans="1:7" x14ac:dyDescent="0.25">
      <c r="A201" s="66" t="s">
        <v>806</v>
      </c>
      <c r="B201" s="66" t="s">
        <v>807</v>
      </c>
      <c r="C201" s="66" t="s">
        <v>95</v>
      </c>
      <c r="D201" s="66" t="s">
        <v>95</v>
      </c>
      <c r="F201" s="92" t="str">
        <f t="shared" si="3"/>
        <v/>
      </c>
      <c r="G201" s="92" t="str">
        <f t="shared" si="4"/>
        <v/>
      </c>
    </row>
    <row r="202" spans="1:7" x14ac:dyDescent="0.25">
      <c r="A202" s="66" t="s">
        <v>808</v>
      </c>
      <c r="B202" s="66" t="s">
        <v>809</v>
      </c>
      <c r="C202" s="66" t="s">
        <v>95</v>
      </c>
      <c r="D202" s="66" t="s">
        <v>95</v>
      </c>
      <c r="F202" s="92" t="str">
        <f t="shared" si="3"/>
        <v/>
      </c>
      <c r="G202" s="92" t="str">
        <f t="shared" si="4"/>
        <v/>
      </c>
    </row>
    <row r="203" spans="1:7" x14ac:dyDescent="0.25">
      <c r="A203" s="66" t="s">
        <v>810</v>
      </c>
      <c r="B203" s="66" t="s">
        <v>811</v>
      </c>
      <c r="C203" s="66" t="s">
        <v>95</v>
      </c>
      <c r="D203" s="66" t="s">
        <v>95</v>
      </c>
      <c r="F203" s="92" t="str">
        <f t="shared" si="3"/>
        <v/>
      </c>
      <c r="G203" s="92" t="str">
        <f t="shared" si="4"/>
        <v/>
      </c>
    </row>
    <row r="204" spans="1:7" x14ac:dyDescent="0.25">
      <c r="A204" s="66" t="s">
        <v>812</v>
      </c>
      <c r="B204" s="66" t="s">
        <v>813</v>
      </c>
      <c r="C204" s="66" t="s">
        <v>95</v>
      </c>
      <c r="D204" s="66" t="s">
        <v>95</v>
      </c>
      <c r="F204" s="92" t="str">
        <f t="shared" si="3"/>
        <v/>
      </c>
      <c r="G204" s="92" t="str">
        <f t="shared" si="4"/>
        <v/>
      </c>
    </row>
    <row r="205" spans="1:7" x14ac:dyDescent="0.25">
      <c r="A205" s="66" t="s">
        <v>814</v>
      </c>
      <c r="B205" s="66" t="s">
        <v>815</v>
      </c>
      <c r="C205" s="66" t="s">
        <v>95</v>
      </c>
      <c r="D205" s="66" t="s">
        <v>95</v>
      </c>
      <c r="F205" s="92" t="str">
        <f t="shared" si="3"/>
        <v/>
      </c>
      <c r="G205" s="92" t="str">
        <f t="shared" si="4"/>
        <v/>
      </c>
    </row>
    <row r="206" spans="1:7" x14ac:dyDescent="0.25">
      <c r="A206" s="66" t="s">
        <v>816</v>
      </c>
      <c r="B206" s="66" t="s">
        <v>817</v>
      </c>
      <c r="C206" s="66" t="s">
        <v>95</v>
      </c>
      <c r="D206" s="66" t="s">
        <v>95</v>
      </c>
      <c r="F206" s="92" t="str">
        <f t="shared" si="3"/>
        <v/>
      </c>
      <c r="G206" s="92" t="str">
        <f t="shared" si="4"/>
        <v/>
      </c>
    </row>
    <row r="207" spans="1:7" x14ac:dyDescent="0.25">
      <c r="A207" s="66" t="s">
        <v>818</v>
      </c>
      <c r="B207" s="66" t="s">
        <v>819</v>
      </c>
      <c r="C207" s="66" t="s">
        <v>95</v>
      </c>
      <c r="D207" s="66" t="s">
        <v>95</v>
      </c>
      <c r="F207" s="92" t="str">
        <f t="shared" si="3"/>
        <v/>
      </c>
      <c r="G207" s="92" t="str">
        <f t="shared" si="4"/>
        <v/>
      </c>
    </row>
    <row r="208" spans="1:7" x14ac:dyDescent="0.25">
      <c r="A208" s="66" t="s">
        <v>820</v>
      </c>
      <c r="B208" s="93" t="s">
        <v>161</v>
      </c>
      <c r="C208" s="66">
        <f>SUM(C200:C207)</f>
        <v>0</v>
      </c>
      <c r="D208" s="66">
        <f>SUM(D200:D207)</f>
        <v>0</v>
      </c>
      <c r="F208" s="103">
        <f>SUM(F200:F207)</f>
        <v>0</v>
      </c>
      <c r="G208" s="103">
        <f>SUM(G200:G207)</f>
        <v>0</v>
      </c>
    </row>
    <row r="209" spans="1:7" outlineLevel="1" x14ac:dyDescent="0.25">
      <c r="A209" s="66" t="s">
        <v>821</v>
      </c>
      <c r="B209" s="95" t="s">
        <v>822</v>
      </c>
      <c r="F209" s="92" t="str">
        <f t="shared" si="3"/>
        <v/>
      </c>
      <c r="G209" s="92" t="str">
        <f t="shared" si="4"/>
        <v/>
      </c>
    </row>
    <row r="210" spans="1:7" outlineLevel="1" x14ac:dyDescent="0.25">
      <c r="A210" s="66" t="s">
        <v>823</v>
      </c>
      <c r="B210" s="95" t="s">
        <v>824</v>
      </c>
      <c r="F210" s="92" t="str">
        <f t="shared" si="3"/>
        <v/>
      </c>
      <c r="G210" s="92" t="str">
        <f t="shared" si="4"/>
        <v/>
      </c>
    </row>
    <row r="211" spans="1:7" outlineLevel="1" x14ac:dyDescent="0.25">
      <c r="A211" s="66" t="s">
        <v>825</v>
      </c>
      <c r="B211" s="95" t="s">
        <v>826</v>
      </c>
      <c r="F211" s="92" t="str">
        <f t="shared" si="3"/>
        <v/>
      </c>
      <c r="G211" s="92" t="str">
        <f t="shared" si="4"/>
        <v/>
      </c>
    </row>
    <row r="212" spans="1:7" outlineLevel="1" x14ac:dyDescent="0.25">
      <c r="A212" s="66" t="s">
        <v>827</v>
      </c>
      <c r="B212" s="95" t="s">
        <v>828</v>
      </c>
      <c r="F212" s="92" t="str">
        <f t="shared" si="3"/>
        <v/>
      </c>
      <c r="G212" s="92" t="str">
        <f t="shared" si="4"/>
        <v/>
      </c>
    </row>
    <row r="213" spans="1:7" outlineLevel="1" x14ac:dyDescent="0.25">
      <c r="A213" s="66" t="s">
        <v>829</v>
      </c>
      <c r="B213" s="95" t="s">
        <v>830</v>
      </c>
      <c r="F213" s="92" t="str">
        <f t="shared" si="3"/>
        <v/>
      </c>
      <c r="G213" s="92" t="str">
        <f t="shared" si="4"/>
        <v/>
      </c>
    </row>
    <row r="214" spans="1:7" outlineLevel="1" x14ac:dyDescent="0.25">
      <c r="A214" s="66" t="s">
        <v>831</v>
      </c>
      <c r="B214" s="95" t="s">
        <v>832</v>
      </c>
      <c r="F214" s="92" t="str">
        <f t="shared" si="3"/>
        <v/>
      </c>
      <c r="G214" s="92" t="str">
        <f t="shared" si="4"/>
        <v/>
      </c>
    </row>
    <row r="215" spans="1:7" outlineLevel="1" x14ac:dyDescent="0.25">
      <c r="A215" s="66" t="s">
        <v>833</v>
      </c>
      <c r="B215" s="95"/>
      <c r="F215" s="92"/>
      <c r="G215" s="92"/>
    </row>
    <row r="216" spans="1:7" outlineLevel="1" x14ac:dyDescent="0.25">
      <c r="A216" s="66" t="s">
        <v>834</v>
      </c>
      <c r="B216" s="95"/>
      <c r="F216" s="92"/>
      <c r="G216" s="92"/>
    </row>
    <row r="217" spans="1:7" outlineLevel="1" x14ac:dyDescent="0.25">
      <c r="A217" s="66" t="s">
        <v>835</v>
      </c>
      <c r="B217" s="95"/>
      <c r="F217" s="92"/>
      <c r="G217" s="92"/>
    </row>
    <row r="218" spans="1:7" ht="15" customHeight="1" x14ac:dyDescent="0.25">
      <c r="A218" s="85"/>
      <c r="B218" s="86" t="s">
        <v>836</v>
      </c>
      <c r="C218" s="85" t="s">
        <v>769</v>
      </c>
      <c r="D218" s="85" t="s">
        <v>770</v>
      </c>
      <c r="E218" s="87"/>
      <c r="F218" s="85" t="s">
        <v>595</v>
      </c>
      <c r="G218" s="85" t="s">
        <v>771</v>
      </c>
    </row>
    <row r="219" spans="1:7" x14ac:dyDescent="0.25">
      <c r="A219" s="66" t="s">
        <v>837</v>
      </c>
      <c r="B219" s="66" t="s">
        <v>802</v>
      </c>
      <c r="C219" s="123" t="s">
        <v>130</v>
      </c>
      <c r="G219" s="66"/>
    </row>
    <row r="220" spans="1:7" x14ac:dyDescent="0.25">
      <c r="G220" s="66"/>
    </row>
    <row r="221" spans="1:7" x14ac:dyDescent="0.25">
      <c r="B221" s="83" t="s">
        <v>803</v>
      </c>
      <c r="G221" s="66"/>
    </row>
    <row r="222" spans="1:7" x14ac:dyDescent="0.25">
      <c r="A222" s="66" t="s">
        <v>838</v>
      </c>
      <c r="B222" s="66" t="s">
        <v>805</v>
      </c>
      <c r="C222" s="66" t="s">
        <v>130</v>
      </c>
      <c r="D222" s="66" t="s">
        <v>130</v>
      </c>
      <c r="F222" s="92" t="str">
        <f>IF($C$230=0,"",IF(C222="[Mark as ND1 if not relevant]","",C222/$C$230))</f>
        <v/>
      </c>
      <c r="G222" s="92" t="str">
        <f>IF($D$230=0,"",IF(D222="[Mark as ND1 if not relevant]","",D222/$D$230))</f>
        <v/>
      </c>
    </row>
    <row r="223" spans="1:7" x14ac:dyDescent="0.25">
      <c r="A223" s="66" t="s">
        <v>839</v>
      </c>
      <c r="B223" s="66" t="s">
        <v>807</v>
      </c>
      <c r="C223" s="66" t="s">
        <v>130</v>
      </c>
      <c r="D223" s="66" t="s">
        <v>130</v>
      </c>
      <c r="F223" s="92" t="str">
        <f t="shared" ref="F223:F229" si="5">IF($C$230=0,"",IF(C223="[Mark as ND1 if not relevant]","",C223/$C$230))</f>
        <v/>
      </c>
      <c r="G223" s="92" t="str">
        <f t="shared" ref="G223:G229" si="6">IF($D$230=0,"",IF(D223="[Mark as ND1 if not relevant]","",D223/$D$230))</f>
        <v/>
      </c>
    </row>
    <row r="224" spans="1:7" x14ac:dyDescent="0.25">
      <c r="A224" s="66" t="s">
        <v>840</v>
      </c>
      <c r="B224" s="66" t="s">
        <v>809</v>
      </c>
      <c r="C224" s="66" t="s">
        <v>130</v>
      </c>
      <c r="D224" s="66" t="s">
        <v>130</v>
      </c>
      <c r="F224" s="92" t="str">
        <f t="shared" si="5"/>
        <v/>
      </c>
      <c r="G224" s="92" t="str">
        <f t="shared" si="6"/>
        <v/>
      </c>
    </row>
    <row r="225" spans="1:7" x14ac:dyDescent="0.25">
      <c r="A225" s="66" t="s">
        <v>841</v>
      </c>
      <c r="B225" s="66" t="s">
        <v>811</v>
      </c>
      <c r="C225" s="66" t="s">
        <v>130</v>
      </c>
      <c r="D225" s="66" t="s">
        <v>130</v>
      </c>
      <c r="F225" s="92" t="str">
        <f t="shared" si="5"/>
        <v/>
      </c>
      <c r="G225" s="92" t="str">
        <f t="shared" si="6"/>
        <v/>
      </c>
    </row>
    <row r="226" spans="1:7" x14ac:dyDescent="0.25">
      <c r="A226" s="66" t="s">
        <v>842</v>
      </c>
      <c r="B226" s="66" t="s">
        <v>813</v>
      </c>
      <c r="C226" s="66" t="s">
        <v>130</v>
      </c>
      <c r="D226" s="66" t="s">
        <v>130</v>
      </c>
      <c r="F226" s="92" t="str">
        <f t="shared" si="5"/>
        <v/>
      </c>
      <c r="G226" s="92" t="str">
        <f t="shared" si="6"/>
        <v/>
      </c>
    </row>
    <row r="227" spans="1:7" x14ac:dyDescent="0.25">
      <c r="A227" s="66" t="s">
        <v>843</v>
      </c>
      <c r="B227" s="66" t="s">
        <v>815</v>
      </c>
      <c r="C227" s="66" t="s">
        <v>130</v>
      </c>
      <c r="D227" s="66" t="s">
        <v>130</v>
      </c>
      <c r="F227" s="92" t="str">
        <f t="shared" si="5"/>
        <v/>
      </c>
      <c r="G227" s="92" t="str">
        <f t="shared" si="6"/>
        <v/>
      </c>
    </row>
    <row r="228" spans="1:7" x14ac:dyDescent="0.25">
      <c r="A228" s="66" t="s">
        <v>844</v>
      </c>
      <c r="B228" s="66" t="s">
        <v>817</v>
      </c>
      <c r="C228" s="66" t="s">
        <v>130</v>
      </c>
      <c r="D228" s="66" t="s">
        <v>130</v>
      </c>
      <c r="F228" s="92" t="str">
        <f t="shared" si="5"/>
        <v/>
      </c>
      <c r="G228" s="92" t="str">
        <f t="shared" si="6"/>
        <v/>
      </c>
    </row>
    <row r="229" spans="1:7" x14ac:dyDescent="0.25">
      <c r="A229" s="66" t="s">
        <v>845</v>
      </c>
      <c r="B229" s="66" t="s">
        <v>819</v>
      </c>
      <c r="C229" s="66" t="s">
        <v>130</v>
      </c>
      <c r="D229" s="66" t="s">
        <v>130</v>
      </c>
      <c r="F229" s="92" t="str">
        <f t="shared" si="5"/>
        <v/>
      </c>
      <c r="G229" s="92" t="str">
        <f t="shared" si="6"/>
        <v/>
      </c>
    </row>
    <row r="230" spans="1:7" x14ac:dyDescent="0.25">
      <c r="A230" s="66" t="s">
        <v>846</v>
      </c>
      <c r="B230" s="93" t="s">
        <v>161</v>
      </c>
      <c r="C230" s="66">
        <f>SUM(C222:C229)</f>
        <v>0</v>
      </c>
      <c r="D230" s="66">
        <f>SUM(D222:D229)</f>
        <v>0</v>
      </c>
      <c r="F230" s="103">
        <f>SUM(F222:F229)</f>
        <v>0</v>
      </c>
      <c r="G230" s="103">
        <f>SUM(G222:G229)</f>
        <v>0</v>
      </c>
    </row>
    <row r="231" spans="1:7" outlineLevel="1" x14ac:dyDescent="0.25">
      <c r="A231" s="66" t="s">
        <v>847</v>
      </c>
      <c r="B231" s="95" t="s">
        <v>822</v>
      </c>
      <c r="F231" s="92" t="str">
        <f t="shared" ref="F231:F236" si="7">IF($C$230=0,"",IF(C231="[for completion]","",C231/$C$230))</f>
        <v/>
      </c>
      <c r="G231" s="92" t="str">
        <f t="shared" ref="G231:G236" si="8">IF($D$230=0,"",IF(D231="[for completion]","",D231/$D$230))</f>
        <v/>
      </c>
    </row>
    <row r="232" spans="1:7" outlineLevel="1" x14ac:dyDescent="0.25">
      <c r="A232" s="66" t="s">
        <v>848</v>
      </c>
      <c r="B232" s="95" t="s">
        <v>824</v>
      </c>
      <c r="F232" s="92" t="str">
        <f t="shared" si="7"/>
        <v/>
      </c>
      <c r="G232" s="92" t="str">
        <f t="shared" si="8"/>
        <v/>
      </c>
    </row>
    <row r="233" spans="1:7" outlineLevel="1" x14ac:dyDescent="0.25">
      <c r="A233" s="66" t="s">
        <v>849</v>
      </c>
      <c r="B233" s="95" t="s">
        <v>826</v>
      </c>
      <c r="F233" s="92" t="str">
        <f t="shared" si="7"/>
        <v/>
      </c>
      <c r="G233" s="92" t="str">
        <f t="shared" si="8"/>
        <v/>
      </c>
    </row>
    <row r="234" spans="1:7" outlineLevel="1" x14ac:dyDescent="0.25">
      <c r="A234" s="66" t="s">
        <v>850</v>
      </c>
      <c r="B234" s="95" t="s">
        <v>828</v>
      </c>
      <c r="F234" s="92" t="str">
        <f t="shared" si="7"/>
        <v/>
      </c>
      <c r="G234" s="92" t="str">
        <f t="shared" si="8"/>
        <v/>
      </c>
    </row>
    <row r="235" spans="1:7" outlineLevel="1" x14ac:dyDescent="0.25">
      <c r="A235" s="66" t="s">
        <v>851</v>
      </c>
      <c r="B235" s="95" t="s">
        <v>830</v>
      </c>
      <c r="F235" s="92" t="str">
        <f t="shared" si="7"/>
        <v/>
      </c>
      <c r="G235" s="92" t="str">
        <f t="shared" si="8"/>
        <v/>
      </c>
    </row>
    <row r="236" spans="1:7" outlineLevel="1" x14ac:dyDescent="0.25">
      <c r="A236" s="66" t="s">
        <v>852</v>
      </c>
      <c r="B236" s="95" t="s">
        <v>832</v>
      </c>
      <c r="F236" s="92" t="str">
        <f t="shared" si="7"/>
        <v/>
      </c>
      <c r="G236" s="92" t="str">
        <f t="shared" si="8"/>
        <v/>
      </c>
    </row>
    <row r="237" spans="1:7" outlineLevel="1" x14ac:dyDescent="0.25">
      <c r="A237" s="66" t="s">
        <v>853</v>
      </c>
      <c r="B237" s="95"/>
      <c r="F237" s="92"/>
      <c r="G237" s="92"/>
    </row>
    <row r="238" spans="1:7" outlineLevel="1" x14ac:dyDescent="0.25">
      <c r="A238" s="66" t="s">
        <v>854</v>
      </c>
      <c r="B238" s="95"/>
      <c r="F238" s="92"/>
      <c r="G238" s="92"/>
    </row>
    <row r="239" spans="1:7" outlineLevel="1" x14ac:dyDescent="0.25">
      <c r="A239" s="66" t="s">
        <v>855</v>
      </c>
      <c r="B239" s="95"/>
      <c r="F239" s="92"/>
      <c r="G239" s="92"/>
    </row>
    <row r="240" spans="1:7" ht="15" customHeight="1" x14ac:dyDescent="0.25">
      <c r="A240" s="85"/>
      <c r="B240" s="86" t="s">
        <v>856</v>
      </c>
      <c r="C240" s="85" t="s">
        <v>595</v>
      </c>
      <c r="D240" s="85"/>
      <c r="E240" s="87"/>
      <c r="F240" s="85"/>
      <c r="G240" s="85"/>
    </row>
    <row r="241" spans="1:14" x14ac:dyDescent="0.25">
      <c r="A241" s="66" t="s">
        <v>857</v>
      </c>
      <c r="B241" s="66" t="s">
        <v>858</v>
      </c>
      <c r="C241" s="66" t="s">
        <v>95</v>
      </c>
      <c r="E241" s="103"/>
      <c r="F241" s="103"/>
      <c r="G241" s="103"/>
    </row>
    <row r="242" spans="1:14" x14ac:dyDescent="0.25">
      <c r="A242" s="66" t="s">
        <v>859</v>
      </c>
      <c r="B242" s="66" t="s">
        <v>860</v>
      </c>
      <c r="C242" s="66" t="s">
        <v>95</v>
      </c>
      <c r="E242" s="103"/>
      <c r="F242" s="103"/>
    </row>
    <row r="243" spans="1:14" x14ac:dyDescent="0.25">
      <c r="A243" s="66" t="s">
        <v>861</v>
      </c>
      <c r="B243" s="66" t="s">
        <v>862</v>
      </c>
      <c r="C243" s="66" t="s">
        <v>95</v>
      </c>
      <c r="E243" s="103"/>
      <c r="F243" s="103"/>
    </row>
    <row r="244" spans="1:14" x14ac:dyDescent="0.25">
      <c r="A244" s="66" t="s">
        <v>863</v>
      </c>
      <c r="B244" s="83" t="s">
        <v>1603</v>
      </c>
      <c r="C244" s="66" t="s">
        <v>95</v>
      </c>
      <c r="D244" s="80"/>
      <c r="E244" s="80"/>
      <c r="F244" s="99"/>
      <c r="G244" s="99"/>
      <c r="H244" s="64"/>
      <c r="I244" s="66"/>
      <c r="J244" s="66"/>
      <c r="K244" s="66"/>
      <c r="L244" s="64"/>
      <c r="M244" s="64"/>
      <c r="N244" s="64"/>
    </row>
    <row r="245" spans="1:14" x14ac:dyDescent="0.25">
      <c r="A245" s="66" t="s">
        <v>1611</v>
      </c>
      <c r="B245" s="66" t="s">
        <v>159</v>
      </c>
      <c r="C245" s="66" t="s">
        <v>95</v>
      </c>
      <c r="E245" s="103"/>
      <c r="F245" s="103"/>
    </row>
    <row r="246" spans="1:14" outlineLevel="1" x14ac:dyDescent="0.25">
      <c r="A246" s="66" t="s">
        <v>864</v>
      </c>
      <c r="B246" s="95" t="s">
        <v>865</v>
      </c>
      <c r="E246" s="103"/>
      <c r="F246" s="103"/>
    </row>
    <row r="247" spans="1:14" outlineLevel="1" x14ac:dyDescent="0.25">
      <c r="A247" s="66" t="s">
        <v>866</v>
      </c>
      <c r="B247" s="95" t="s">
        <v>867</v>
      </c>
      <c r="C247" s="96"/>
      <c r="E247" s="103"/>
      <c r="F247" s="103"/>
    </row>
    <row r="248" spans="1:14" outlineLevel="1" x14ac:dyDescent="0.25">
      <c r="A248" s="66" t="s">
        <v>868</v>
      </c>
      <c r="B248" s="95" t="s">
        <v>869</v>
      </c>
      <c r="E248" s="103"/>
      <c r="F248" s="103"/>
    </row>
    <row r="249" spans="1:14" outlineLevel="1" x14ac:dyDescent="0.25">
      <c r="A249" s="66" t="s">
        <v>870</v>
      </c>
      <c r="B249" s="95" t="s">
        <v>871</v>
      </c>
      <c r="E249" s="103"/>
      <c r="F249" s="103"/>
    </row>
    <row r="250" spans="1:14" outlineLevel="1" x14ac:dyDescent="0.25">
      <c r="A250" s="66" t="s">
        <v>872</v>
      </c>
      <c r="B250" s="95" t="s">
        <v>873</v>
      </c>
      <c r="E250" s="103"/>
      <c r="F250" s="103"/>
    </row>
    <row r="251" spans="1:14" outlineLevel="1" x14ac:dyDescent="0.25">
      <c r="A251" s="66" t="s">
        <v>874</v>
      </c>
      <c r="B251" s="95" t="s">
        <v>163</v>
      </c>
      <c r="E251" s="103"/>
      <c r="F251" s="103"/>
    </row>
    <row r="252" spans="1:14" outlineLevel="1" x14ac:dyDescent="0.25">
      <c r="A252" s="66" t="s">
        <v>875</v>
      </c>
      <c r="B252" s="95" t="s">
        <v>163</v>
      </c>
      <c r="E252" s="103"/>
      <c r="F252" s="103"/>
    </row>
    <row r="253" spans="1:14" outlineLevel="1" x14ac:dyDescent="0.25">
      <c r="A253" s="66" t="s">
        <v>876</v>
      </c>
      <c r="B253" s="95" t="s">
        <v>163</v>
      </c>
      <c r="E253" s="103"/>
      <c r="F253" s="103"/>
    </row>
    <row r="254" spans="1:14" outlineLevel="1" x14ac:dyDescent="0.25">
      <c r="A254" s="66" t="s">
        <v>877</v>
      </c>
      <c r="B254" s="95" t="s">
        <v>163</v>
      </c>
      <c r="E254" s="103"/>
      <c r="F254" s="103"/>
    </row>
    <row r="255" spans="1:14" outlineLevel="1" x14ac:dyDescent="0.25">
      <c r="A255" s="66" t="s">
        <v>878</v>
      </c>
      <c r="B255" s="95" t="s">
        <v>163</v>
      </c>
      <c r="E255" s="103"/>
      <c r="F255" s="103"/>
    </row>
    <row r="256" spans="1:14" outlineLevel="1" x14ac:dyDescent="0.25">
      <c r="A256" s="66" t="s">
        <v>879</v>
      </c>
      <c r="B256" s="95" t="s">
        <v>163</v>
      </c>
      <c r="E256" s="103"/>
      <c r="F256" s="103"/>
    </row>
    <row r="257" spans="1:7" ht="15" customHeight="1" x14ac:dyDescent="0.25">
      <c r="A257" s="85"/>
      <c r="B257" s="86" t="s">
        <v>880</v>
      </c>
      <c r="C257" s="85" t="s">
        <v>595</v>
      </c>
      <c r="D257" s="85"/>
      <c r="E257" s="87"/>
      <c r="F257" s="85"/>
      <c r="G257" s="88"/>
    </row>
    <row r="258" spans="1:7" x14ac:dyDescent="0.25">
      <c r="A258" s="66" t="s">
        <v>7</v>
      </c>
      <c r="B258" s="66" t="s">
        <v>1604</v>
      </c>
      <c r="C258" s="66" t="s">
        <v>95</v>
      </c>
      <c r="E258" s="64"/>
      <c r="F258" s="64"/>
    </row>
    <row r="259" spans="1:7" x14ac:dyDescent="0.25">
      <c r="A259" s="66" t="s">
        <v>881</v>
      </c>
      <c r="B259" s="66" t="s">
        <v>882</v>
      </c>
      <c r="C259" s="66" t="s">
        <v>95</v>
      </c>
      <c r="E259" s="64"/>
      <c r="F259" s="64"/>
    </row>
    <row r="260" spans="1:7" x14ac:dyDescent="0.25">
      <c r="A260" s="66" t="s">
        <v>883</v>
      </c>
      <c r="B260" s="66" t="s">
        <v>159</v>
      </c>
      <c r="C260" s="66" t="s">
        <v>95</v>
      </c>
      <c r="E260" s="64"/>
      <c r="F260" s="64"/>
    </row>
    <row r="261" spans="1:7" outlineLevel="1" x14ac:dyDescent="0.25">
      <c r="A261" s="66" t="s">
        <v>884</v>
      </c>
      <c r="E261" s="64"/>
      <c r="F261" s="64"/>
    </row>
    <row r="262" spans="1:7" outlineLevel="1" x14ac:dyDescent="0.25">
      <c r="A262" s="66" t="s">
        <v>885</v>
      </c>
      <c r="E262" s="64"/>
      <c r="F262" s="64"/>
    </row>
    <row r="263" spans="1:7" outlineLevel="1" x14ac:dyDescent="0.25">
      <c r="A263" s="66" t="s">
        <v>886</v>
      </c>
      <c r="E263" s="64"/>
      <c r="F263" s="64"/>
    </row>
    <row r="264" spans="1:7" outlineLevel="1" x14ac:dyDescent="0.25">
      <c r="A264" s="66" t="s">
        <v>887</v>
      </c>
      <c r="E264" s="64"/>
      <c r="F264" s="64"/>
    </row>
    <row r="265" spans="1:7" outlineLevel="1" x14ac:dyDescent="0.25">
      <c r="A265" s="66" t="s">
        <v>888</v>
      </c>
      <c r="E265" s="64"/>
      <c r="F265" s="64"/>
    </row>
    <row r="266" spans="1:7" outlineLevel="1" x14ac:dyDescent="0.25">
      <c r="A266" s="66" t="s">
        <v>889</v>
      </c>
      <c r="E266" s="64"/>
      <c r="F266" s="64"/>
    </row>
    <row r="267" spans="1:7" ht="18.75"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95</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691</v>
      </c>
      <c r="C272" s="66" t="s">
        <v>95</v>
      </c>
      <c r="D272" s="66" t="s">
        <v>95</v>
      </c>
      <c r="E272" s="80"/>
      <c r="F272" s="92" t="str">
        <f t="shared" ref="F272:F295" si="9">IF($C$296=0,"",IF(C272="[for completion]","",C272/$C$296))</f>
        <v/>
      </c>
      <c r="G272" s="92" t="str">
        <f t="shared" ref="G272:G295" si="10">IF($D$296=0,"",IF(D272="[for completion]","",D272/$D$296))</f>
        <v/>
      </c>
    </row>
    <row r="273" spans="1:7" x14ac:dyDescent="0.25">
      <c r="A273" s="66" t="s">
        <v>894</v>
      </c>
      <c r="B273" s="83" t="s">
        <v>691</v>
      </c>
      <c r="C273" s="66" t="s">
        <v>95</v>
      </c>
      <c r="D273" s="66" t="s">
        <v>95</v>
      </c>
      <c r="E273" s="80"/>
      <c r="F273" s="92" t="str">
        <f t="shared" si="9"/>
        <v/>
      </c>
      <c r="G273" s="92" t="str">
        <f t="shared" si="10"/>
        <v/>
      </c>
    </row>
    <row r="274" spans="1:7" x14ac:dyDescent="0.25">
      <c r="A274" s="66" t="s">
        <v>895</v>
      </c>
      <c r="B274" s="83" t="s">
        <v>691</v>
      </c>
      <c r="C274" s="66" t="s">
        <v>95</v>
      </c>
      <c r="D274" s="66" t="s">
        <v>95</v>
      </c>
      <c r="E274" s="80"/>
      <c r="F274" s="92" t="str">
        <f t="shared" si="9"/>
        <v/>
      </c>
      <c r="G274" s="92" t="str">
        <f t="shared" si="10"/>
        <v/>
      </c>
    </row>
    <row r="275" spans="1:7" x14ac:dyDescent="0.25">
      <c r="A275" s="66" t="s">
        <v>896</v>
      </c>
      <c r="B275" s="83" t="s">
        <v>691</v>
      </c>
      <c r="C275" s="66" t="s">
        <v>95</v>
      </c>
      <c r="D275" s="66" t="s">
        <v>95</v>
      </c>
      <c r="E275" s="80"/>
      <c r="F275" s="92" t="str">
        <f t="shared" si="9"/>
        <v/>
      </c>
      <c r="G275" s="92" t="str">
        <f t="shared" si="10"/>
        <v/>
      </c>
    </row>
    <row r="276" spans="1:7" x14ac:dyDescent="0.25">
      <c r="A276" s="66" t="s">
        <v>897</v>
      </c>
      <c r="B276" s="83" t="s">
        <v>691</v>
      </c>
      <c r="C276" s="66" t="s">
        <v>95</v>
      </c>
      <c r="D276" s="66" t="s">
        <v>95</v>
      </c>
      <c r="E276" s="80"/>
      <c r="F276" s="92" t="str">
        <f t="shared" si="9"/>
        <v/>
      </c>
      <c r="G276" s="92" t="str">
        <f t="shared" si="10"/>
        <v/>
      </c>
    </row>
    <row r="277" spans="1:7" x14ac:dyDescent="0.25">
      <c r="A277" s="66" t="s">
        <v>898</v>
      </c>
      <c r="B277" s="83" t="s">
        <v>691</v>
      </c>
      <c r="C277" s="66" t="s">
        <v>95</v>
      </c>
      <c r="D277" s="66" t="s">
        <v>95</v>
      </c>
      <c r="E277" s="80"/>
      <c r="F277" s="92" t="str">
        <f t="shared" si="9"/>
        <v/>
      </c>
      <c r="G277" s="92" t="str">
        <f t="shared" si="10"/>
        <v/>
      </c>
    </row>
    <row r="278" spans="1:7" x14ac:dyDescent="0.25">
      <c r="A278" s="66" t="s">
        <v>899</v>
      </c>
      <c r="B278" s="83" t="s">
        <v>691</v>
      </c>
      <c r="C278" s="66" t="s">
        <v>95</v>
      </c>
      <c r="D278" s="66" t="s">
        <v>95</v>
      </c>
      <c r="E278" s="80"/>
      <c r="F278" s="92" t="str">
        <f t="shared" si="9"/>
        <v/>
      </c>
      <c r="G278" s="92" t="str">
        <f t="shared" si="10"/>
        <v/>
      </c>
    </row>
    <row r="279" spans="1:7" x14ac:dyDescent="0.25">
      <c r="A279" s="66" t="s">
        <v>900</v>
      </c>
      <c r="B279" s="83" t="s">
        <v>691</v>
      </c>
      <c r="C279" s="66" t="s">
        <v>95</v>
      </c>
      <c r="D279" s="66" t="s">
        <v>95</v>
      </c>
      <c r="E279" s="80"/>
      <c r="F279" s="92" t="str">
        <f t="shared" si="9"/>
        <v/>
      </c>
      <c r="G279" s="92" t="str">
        <f t="shared" si="10"/>
        <v/>
      </c>
    </row>
    <row r="280" spans="1:7" x14ac:dyDescent="0.25">
      <c r="A280" s="66" t="s">
        <v>901</v>
      </c>
      <c r="B280" s="83" t="s">
        <v>691</v>
      </c>
      <c r="C280" s="66" t="s">
        <v>95</v>
      </c>
      <c r="D280" s="66" t="s">
        <v>95</v>
      </c>
      <c r="E280" s="80"/>
      <c r="F280" s="92" t="str">
        <f t="shared" si="9"/>
        <v/>
      </c>
      <c r="G280" s="92" t="str">
        <f t="shared" si="10"/>
        <v/>
      </c>
    </row>
    <row r="281" spans="1:7" x14ac:dyDescent="0.25">
      <c r="A281" s="66" t="s">
        <v>902</v>
      </c>
      <c r="B281" s="83" t="s">
        <v>691</v>
      </c>
      <c r="C281" s="66" t="s">
        <v>95</v>
      </c>
      <c r="D281" s="66" t="s">
        <v>95</v>
      </c>
      <c r="E281" s="83"/>
      <c r="F281" s="92" t="str">
        <f t="shared" si="9"/>
        <v/>
      </c>
      <c r="G281" s="92" t="str">
        <f t="shared" si="10"/>
        <v/>
      </c>
    </row>
    <row r="282" spans="1:7" x14ac:dyDescent="0.25">
      <c r="A282" s="66" t="s">
        <v>903</v>
      </c>
      <c r="B282" s="83" t="s">
        <v>691</v>
      </c>
      <c r="C282" s="66" t="s">
        <v>95</v>
      </c>
      <c r="D282" s="66" t="s">
        <v>95</v>
      </c>
      <c r="E282" s="83"/>
      <c r="F282" s="92" t="str">
        <f t="shared" si="9"/>
        <v/>
      </c>
      <c r="G282" s="92" t="str">
        <f t="shared" si="10"/>
        <v/>
      </c>
    </row>
    <row r="283" spans="1:7" x14ac:dyDescent="0.25">
      <c r="A283" s="66" t="s">
        <v>904</v>
      </c>
      <c r="B283" s="83" t="s">
        <v>691</v>
      </c>
      <c r="C283" s="66" t="s">
        <v>95</v>
      </c>
      <c r="D283" s="66" t="s">
        <v>95</v>
      </c>
      <c r="E283" s="83"/>
      <c r="F283" s="92" t="str">
        <f t="shared" si="9"/>
        <v/>
      </c>
      <c r="G283" s="92" t="str">
        <f t="shared" si="10"/>
        <v/>
      </c>
    </row>
    <row r="284" spans="1:7" x14ac:dyDescent="0.25">
      <c r="A284" s="66" t="s">
        <v>905</v>
      </c>
      <c r="B284" s="83" t="s">
        <v>691</v>
      </c>
      <c r="C284" s="66" t="s">
        <v>95</v>
      </c>
      <c r="D284" s="66" t="s">
        <v>95</v>
      </c>
      <c r="E284" s="83"/>
      <c r="F284" s="92" t="str">
        <f t="shared" si="9"/>
        <v/>
      </c>
      <c r="G284" s="92" t="str">
        <f t="shared" si="10"/>
        <v/>
      </c>
    </row>
    <row r="285" spans="1:7" x14ac:dyDescent="0.25">
      <c r="A285" s="66" t="s">
        <v>906</v>
      </c>
      <c r="B285" s="83" t="s">
        <v>691</v>
      </c>
      <c r="C285" s="66" t="s">
        <v>95</v>
      </c>
      <c r="D285" s="66" t="s">
        <v>95</v>
      </c>
      <c r="E285" s="83"/>
      <c r="F285" s="92" t="str">
        <f t="shared" si="9"/>
        <v/>
      </c>
      <c r="G285" s="92" t="str">
        <f t="shared" si="10"/>
        <v/>
      </c>
    </row>
    <row r="286" spans="1:7" x14ac:dyDescent="0.25">
      <c r="A286" s="66" t="s">
        <v>907</v>
      </c>
      <c r="B286" s="83" t="s">
        <v>691</v>
      </c>
      <c r="C286" s="66" t="s">
        <v>95</v>
      </c>
      <c r="D286" s="66" t="s">
        <v>95</v>
      </c>
      <c r="E286" s="83"/>
      <c r="F286" s="92" t="str">
        <f t="shared" si="9"/>
        <v/>
      </c>
      <c r="G286" s="92" t="str">
        <f t="shared" si="10"/>
        <v/>
      </c>
    </row>
    <row r="287" spans="1:7" x14ac:dyDescent="0.25">
      <c r="A287" s="66" t="s">
        <v>908</v>
      </c>
      <c r="B287" s="83" t="s">
        <v>691</v>
      </c>
      <c r="C287" s="66" t="s">
        <v>95</v>
      </c>
      <c r="D287" s="66" t="s">
        <v>95</v>
      </c>
      <c r="F287" s="92" t="str">
        <f t="shared" si="9"/>
        <v/>
      </c>
      <c r="G287" s="92" t="str">
        <f t="shared" si="10"/>
        <v/>
      </c>
    </row>
    <row r="288" spans="1:7" x14ac:dyDescent="0.25">
      <c r="A288" s="66" t="s">
        <v>909</v>
      </c>
      <c r="B288" s="83" t="s">
        <v>691</v>
      </c>
      <c r="C288" s="66" t="s">
        <v>95</v>
      </c>
      <c r="D288" s="66" t="s">
        <v>95</v>
      </c>
      <c r="E288" s="103"/>
      <c r="F288" s="92" t="str">
        <f t="shared" si="9"/>
        <v/>
      </c>
      <c r="G288" s="92" t="str">
        <f t="shared" si="10"/>
        <v/>
      </c>
    </row>
    <row r="289" spans="1:7" x14ac:dyDescent="0.25">
      <c r="A289" s="66" t="s">
        <v>910</v>
      </c>
      <c r="B289" s="83" t="s">
        <v>691</v>
      </c>
      <c r="C289" s="66" t="s">
        <v>95</v>
      </c>
      <c r="D289" s="66" t="s">
        <v>95</v>
      </c>
      <c r="E289" s="103"/>
      <c r="F289" s="92" t="str">
        <f t="shared" si="9"/>
        <v/>
      </c>
      <c r="G289" s="92" t="str">
        <f t="shared" si="10"/>
        <v/>
      </c>
    </row>
    <row r="290" spans="1:7" x14ac:dyDescent="0.25">
      <c r="A290" s="66" t="s">
        <v>911</v>
      </c>
      <c r="B290" s="83" t="s">
        <v>691</v>
      </c>
      <c r="C290" s="66" t="s">
        <v>95</v>
      </c>
      <c r="D290" s="66" t="s">
        <v>95</v>
      </c>
      <c r="E290" s="103"/>
      <c r="F290" s="92" t="str">
        <f t="shared" si="9"/>
        <v/>
      </c>
      <c r="G290" s="92" t="str">
        <f t="shared" si="10"/>
        <v/>
      </c>
    </row>
    <row r="291" spans="1:7" x14ac:dyDescent="0.25">
      <c r="A291" s="66" t="s">
        <v>912</v>
      </c>
      <c r="B291" s="83" t="s">
        <v>691</v>
      </c>
      <c r="C291" s="66" t="s">
        <v>95</v>
      </c>
      <c r="D291" s="66" t="s">
        <v>95</v>
      </c>
      <c r="E291" s="103"/>
      <c r="F291" s="92" t="str">
        <f t="shared" si="9"/>
        <v/>
      </c>
      <c r="G291" s="92" t="str">
        <f t="shared" si="10"/>
        <v/>
      </c>
    </row>
    <row r="292" spans="1:7" x14ac:dyDescent="0.25">
      <c r="A292" s="66" t="s">
        <v>913</v>
      </c>
      <c r="B292" s="83" t="s">
        <v>691</v>
      </c>
      <c r="C292" s="66" t="s">
        <v>95</v>
      </c>
      <c r="D292" s="66" t="s">
        <v>95</v>
      </c>
      <c r="E292" s="103"/>
      <c r="F292" s="92" t="str">
        <f t="shared" si="9"/>
        <v/>
      </c>
      <c r="G292" s="92" t="str">
        <f t="shared" si="10"/>
        <v/>
      </c>
    </row>
    <row r="293" spans="1:7" x14ac:dyDescent="0.25">
      <c r="A293" s="66" t="s">
        <v>914</v>
      </c>
      <c r="B293" s="83" t="s">
        <v>691</v>
      </c>
      <c r="C293" s="66" t="s">
        <v>95</v>
      </c>
      <c r="D293" s="66" t="s">
        <v>95</v>
      </c>
      <c r="E293" s="103"/>
      <c r="F293" s="92" t="str">
        <f t="shared" si="9"/>
        <v/>
      </c>
      <c r="G293" s="92" t="str">
        <f t="shared" si="10"/>
        <v/>
      </c>
    </row>
    <row r="294" spans="1:7" x14ac:dyDescent="0.25">
      <c r="A294" s="66" t="s">
        <v>915</v>
      </c>
      <c r="B294" s="83" t="s">
        <v>691</v>
      </c>
      <c r="C294" s="66" t="s">
        <v>95</v>
      </c>
      <c r="D294" s="66" t="s">
        <v>95</v>
      </c>
      <c r="E294" s="103"/>
      <c r="F294" s="92" t="str">
        <f t="shared" si="9"/>
        <v/>
      </c>
      <c r="G294" s="92" t="str">
        <f t="shared" si="10"/>
        <v/>
      </c>
    </row>
    <row r="295" spans="1:7" x14ac:dyDescent="0.25">
      <c r="A295" s="66" t="s">
        <v>916</v>
      </c>
      <c r="B295" s="83" t="s">
        <v>691</v>
      </c>
      <c r="C295" s="66" t="s">
        <v>95</v>
      </c>
      <c r="D295" s="66" t="s">
        <v>95</v>
      </c>
      <c r="E295" s="103"/>
      <c r="F295" s="92" t="str">
        <f t="shared" si="9"/>
        <v/>
      </c>
      <c r="G295" s="92" t="str">
        <f t="shared" si="10"/>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95</v>
      </c>
      <c r="G298" s="66"/>
    </row>
    <row r="299" spans="1:7" x14ac:dyDescent="0.25">
      <c r="G299" s="66"/>
    </row>
    <row r="300" spans="1:7" x14ac:dyDescent="0.25">
      <c r="B300" s="83" t="s">
        <v>803</v>
      </c>
      <c r="G300" s="66"/>
    </row>
    <row r="301" spans="1:7" x14ac:dyDescent="0.25">
      <c r="A301" s="66" t="s">
        <v>920</v>
      </c>
      <c r="B301" s="66" t="s">
        <v>805</v>
      </c>
      <c r="C301" s="66" t="s">
        <v>95</v>
      </c>
      <c r="D301" s="66" t="s">
        <v>95</v>
      </c>
      <c r="F301" s="92" t="str">
        <f>IF($C$309=0,"",IF(C301="[for completion]","",C301/$C$309))</f>
        <v/>
      </c>
      <c r="G301" s="92" t="str">
        <f>IF($D$309=0,"",IF(D301="[for completion]","",D301/$D$309))</f>
        <v/>
      </c>
    </row>
    <row r="302" spans="1:7" x14ac:dyDescent="0.25">
      <c r="A302" s="66" t="s">
        <v>921</v>
      </c>
      <c r="B302" s="66" t="s">
        <v>807</v>
      </c>
      <c r="C302" s="66" t="s">
        <v>95</v>
      </c>
      <c r="D302" s="66" t="s">
        <v>95</v>
      </c>
      <c r="F302" s="92" t="str">
        <f t="shared" ref="F302:F315" si="11">IF($C$309=0,"",IF(C302="[for completion]","",C302/$C$309))</f>
        <v/>
      </c>
      <c r="G302" s="92" t="str">
        <f t="shared" ref="G302:G315" si="12">IF($D$309=0,"",IF(D302="[for completion]","",D302/$D$309))</f>
        <v/>
      </c>
    </row>
    <row r="303" spans="1:7" x14ac:dyDescent="0.25">
      <c r="A303" s="66" t="s">
        <v>922</v>
      </c>
      <c r="B303" s="66" t="s">
        <v>809</v>
      </c>
      <c r="C303" s="66" t="s">
        <v>95</v>
      </c>
      <c r="D303" s="66" t="s">
        <v>95</v>
      </c>
      <c r="F303" s="92" t="str">
        <f t="shared" si="11"/>
        <v/>
      </c>
      <c r="G303" s="92" t="str">
        <f t="shared" si="12"/>
        <v/>
      </c>
    </row>
    <row r="304" spans="1:7" x14ac:dyDescent="0.25">
      <c r="A304" s="66" t="s">
        <v>923</v>
      </c>
      <c r="B304" s="66" t="s">
        <v>811</v>
      </c>
      <c r="C304" s="66" t="s">
        <v>95</v>
      </c>
      <c r="D304" s="66" t="s">
        <v>95</v>
      </c>
      <c r="F304" s="92" t="str">
        <f t="shared" si="11"/>
        <v/>
      </c>
      <c r="G304" s="92" t="str">
        <f t="shared" si="12"/>
        <v/>
      </c>
    </row>
    <row r="305" spans="1:7" x14ac:dyDescent="0.25">
      <c r="A305" s="66" t="s">
        <v>924</v>
      </c>
      <c r="B305" s="66" t="s">
        <v>813</v>
      </c>
      <c r="C305" s="66" t="s">
        <v>95</v>
      </c>
      <c r="D305" s="66" t="s">
        <v>95</v>
      </c>
      <c r="F305" s="92" t="str">
        <f t="shared" si="11"/>
        <v/>
      </c>
      <c r="G305" s="92" t="str">
        <f t="shared" si="12"/>
        <v/>
      </c>
    </row>
    <row r="306" spans="1:7" x14ac:dyDescent="0.25">
      <c r="A306" s="66" t="s">
        <v>925</v>
      </c>
      <c r="B306" s="66" t="s">
        <v>815</v>
      </c>
      <c r="C306" s="66" t="s">
        <v>95</v>
      </c>
      <c r="D306" s="66" t="s">
        <v>95</v>
      </c>
      <c r="F306" s="92" t="str">
        <f t="shared" si="11"/>
        <v/>
      </c>
      <c r="G306" s="92" t="str">
        <f t="shared" si="12"/>
        <v/>
      </c>
    </row>
    <row r="307" spans="1:7" x14ac:dyDescent="0.25">
      <c r="A307" s="66" t="s">
        <v>926</v>
      </c>
      <c r="B307" s="66" t="s">
        <v>817</v>
      </c>
      <c r="C307" s="66" t="s">
        <v>95</v>
      </c>
      <c r="D307" s="66" t="s">
        <v>95</v>
      </c>
      <c r="F307" s="92" t="str">
        <f t="shared" si="11"/>
        <v/>
      </c>
      <c r="G307" s="92" t="str">
        <f t="shared" si="12"/>
        <v/>
      </c>
    </row>
    <row r="308" spans="1:7" x14ac:dyDescent="0.25">
      <c r="A308" s="66" t="s">
        <v>927</v>
      </c>
      <c r="B308" s="66" t="s">
        <v>819</v>
      </c>
      <c r="C308" s="66" t="s">
        <v>95</v>
      </c>
      <c r="D308" s="66" t="s">
        <v>95</v>
      </c>
      <c r="F308" s="92" t="str">
        <f t="shared" si="11"/>
        <v/>
      </c>
      <c r="G308" s="92" t="str">
        <f t="shared" si="12"/>
        <v/>
      </c>
    </row>
    <row r="309" spans="1:7" x14ac:dyDescent="0.25">
      <c r="A309" s="66" t="s">
        <v>928</v>
      </c>
      <c r="B309" s="93" t="s">
        <v>161</v>
      </c>
      <c r="C309" s="66">
        <f>SUM(C301:C308)</f>
        <v>0</v>
      </c>
      <c r="D309" s="66">
        <f>SUM(D301:D308)</f>
        <v>0</v>
      </c>
      <c r="F309" s="103">
        <f>SUM(F301:F308)</f>
        <v>0</v>
      </c>
      <c r="G309" s="103">
        <f>SUM(G301:G308)</f>
        <v>0</v>
      </c>
    </row>
    <row r="310" spans="1:7" outlineLevel="1" x14ac:dyDescent="0.25">
      <c r="A310" s="66" t="s">
        <v>929</v>
      </c>
      <c r="B310" s="95" t="s">
        <v>822</v>
      </c>
      <c r="F310" s="92" t="str">
        <f t="shared" si="11"/>
        <v/>
      </c>
      <c r="G310" s="92" t="str">
        <f t="shared" si="12"/>
        <v/>
      </c>
    </row>
    <row r="311" spans="1:7" outlineLevel="1" x14ac:dyDescent="0.25">
      <c r="A311" s="66" t="s">
        <v>930</v>
      </c>
      <c r="B311" s="95" t="s">
        <v>824</v>
      </c>
      <c r="F311" s="92" t="str">
        <f t="shared" si="11"/>
        <v/>
      </c>
      <c r="G311" s="92" t="str">
        <f t="shared" si="12"/>
        <v/>
      </c>
    </row>
    <row r="312" spans="1:7" outlineLevel="1" x14ac:dyDescent="0.25">
      <c r="A312" s="66" t="s">
        <v>931</v>
      </c>
      <c r="B312" s="95" t="s">
        <v>826</v>
      </c>
      <c r="F312" s="92" t="str">
        <f t="shared" si="11"/>
        <v/>
      </c>
      <c r="G312" s="92" t="str">
        <f t="shared" si="12"/>
        <v/>
      </c>
    </row>
    <row r="313" spans="1:7" outlineLevel="1" x14ac:dyDescent="0.25">
      <c r="A313" s="66" t="s">
        <v>932</v>
      </c>
      <c r="B313" s="95" t="s">
        <v>828</v>
      </c>
      <c r="F313" s="92" t="str">
        <f t="shared" si="11"/>
        <v/>
      </c>
      <c r="G313" s="92" t="str">
        <f t="shared" si="12"/>
        <v/>
      </c>
    </row>
    <row r="314" spans="1:7" outlineLevel="1" x14ac:dyDescent="0.25">
      <c r="A314" s="66" t="s">
        <v>933</v>
      </c>
      <c r="B314" s="95" t="s">
        <v>830</v>
      </c>
      <c r="F314" s="92" t="str">
        <f t="shared" si="11"/>
        <v/>
      </c>
      <c r="G314" s="92" t="str">
        <f t="shared" si="12"/>
        <v/>
      </c>
    </row>
    <row r="315" spans="1:7" outlineLevel="1" x14ac:dyDescent="0.25">
      <c r="A315" s="66" t="s">
        <v>934</v>
      </c>
      <c r="B315" s="95" t="s">
        <v>832</v>
      </c>
      <c r="F315" s="92" t="str">
        <f t="shared" si="11"/>
        <v/>
      </c>
      <c r="G315" s="92" t="str">
        <f t="shared" si="12"/>
        <v/>
      </c>
    </row>
    <row r="316" spans="1:7" outlineLevel="1" x14ac:dyDescent="0.25">
      <c r="A316" s="66" t="s">
        <v>935</v>
      </c>
      <c r="B316" s="95"/>
      <c r="F316" s="92"/>
      <c r="G316" s="92"/>
    </row>
    <row r="317" spans="1:7" outlineLevel="1" x14ac:dyDescent="0.25">
      <c r="A317" s="66" t="s">
        <v>936</v>
      </c>
      <c r="B317" s="95"/>
      <c r="F317" s="92"/>
      <c r="G317" s="92"/>
    </row>
    <row r="318" spans="1:7" outlineLevel="1" x14ac:dyDescent="0.25">
      <c r="A318" s="66" t="s">
        <v>937</v>
      </c>
      <c r="B318" s="95"/>
      <c r="F318" s="103"/>
      <c r="G318" s="103"/>
    </row>
    <row r="319" spans="1:7" ht="15" customHeight="1" x14ac:dyDescent="0.25">
      <c r="A319" s="85"/>
      <c r="B319" s="86" t="s">
        <v>938</v>
      </c>
      <c r="C319" s="85" t="s">
        <v>769</v>
      </c>
      <c r="D319" s="85" t="s">
        <v>770</v>
      </c>
      <c r="E319" s="85"/>
      <c r="F319" s="85" t="s">
        <v>596</v>
      </c>
      <c r="G319" s="85" t="s">
        <v>771</v>
      </c>
    </row>
    <row r="320" spans="1:7" x14ac:dyDescent="0.25">
      <c r="A320" s="66" t="s">
        <v>939</v>
      </c>
      <c r="B320" s="66" t="s">
        <v>802</v>
      </c>
      <c r="C320" s="123" t="s">
        <v>130</v>
      </c>
      <c r="G320" s="66"/>
    </row>
    <row r="321" spans="1:7" x14ac:dyDescent="0.25">
      <c r="G321" s="66"/>
    </row>
    <row r="322" spans="1:7" x14ac:dyDescent="0.25">
      <c r="B322" s="83" t="s">
        <v>803</v>
      </c>
      <c r="G322" s="66"/>
    </row>
    <row r="323" spans="1:7" x14ac:dyDescent="0.25">
      <c r="A323" s="66" t="s">
        <v>940</v>
      </c>
      <c r="B323" s="66" t="s">
        <v>805</v>
      </c>
      <c r="C323" s="66" t="s">
        <v>130</v>
      </c>
      <c r="D323" s="66" t="s">
        <v>130</v>
      </c>
      <c r="F323" s="92" t="str">
        <f>IF($C$331=0,"",IF(C323="[Mark as ND1 if not relevant]","",C323/$C$331))</f>
        <v/>
      </c>
      <c r="G323" s="92" t="str">
        <f>IF($D$331=0,"",IF(D323="[Mark as ND1 if not relevant]","",D323/$D$331))</f>
        <v/>
      </c>
    </row>
    <row r="324" spans="1:7" x14ac:dyDescent="0.25">
      <c r="A324" s="66" t="s">
        <v>941</v>
      </c>
      <c r="B324" s="66" t="s">
        <v>807</v>
      </c>
      <c r="C324" s="66" t="s">
        <v>130</v>
      </c>
      <c r="D324" s="66" t="s">
        <v>130</v>
      </c>
      <c r="F324" s="92" t="str">
        <f t="shared" ref="F324:F330" si="13">IF($C$331=0,"",IF(C324="[Mark as ND1 if not relevant]","",C324/$C$331))</f>
        <v/>
      </c>
      <c r="G324" s="92" t="str">
        <f t="shared" ref="G324:G330" si="14">IF($D$331=0,"",IF(D324="[Mark as ND1 if not relevant]","",D324/$D$331))</f>
        <v/>
      </c>
    </row>
    <row r="325" spans="1:7" x14ac:dyDescent="0.25">
      <c r="A325" s="66" t="s">
        <v>942</v>
      </c>
      <c r="B325" s="66" t="s">
        <v>809</v>
      </c>
      <c r="C325" s="66" t="s">
        <v>130</v>
      </c>
      <c r="D325" s="66" t="s">
        <v>130</v>
      </c>
      <c r="F325" s="92" t="str">
        <f t="shared" si="13"/>
        <v/>
      </c>
      <c r="G325" s="92" t="str">
        <f t="shared" si="14"/>
        <v/>
      </c>
    </row>
    <row r="326" spans="1:7" x14ac:dyDescent="0.25">
      <c r="A326" s="66" t="s">
        <v>943</v>
      </c>
      <c r="B326" s="66" t="s">
        <v>811</v>
      </c>
      <c r="C326" s="66" t="s">
        <v>130</v>
      </c>
      <c r="D326" s="66" t="s">
        <v>130</v>
      </c>
      <c r="F326" s="92" t="str">
        <f t="shared" si="13"/>
        <v/>
      </c>
      <c r="G326" s="92" t="str">
        <f t="shared" si="14"/>
        <v/>
      </c>
    </row>
    <row r="327" spans="1:7" x14ac:dyDescent="0.25">
      <c r="A327" s="66" t="s">
        <v>944</v>
      </c>
      <c r="B327" s="66" t="s">
        <v>813</v>
      </c>
      <c r="C327" s="66" t="s">
        <v>130</v>
      </c>
      <c r="D327" s="66" t="s">
        <v>130</v>
      </c>
      <c r="F327" s="92" t="str">
        <f t="shared" si="13"/>
        <v/>
      </c>
      <c r="G327" s="92" t="str">
        <f t="shared" si="14"/>
        <v/>
      </c>
    </row>
    <row r="328" spans="1:7" x14ac:dyDescent="0.25">
      <c r="A328" s="66" t="s">
        <v>945</v>
      </c>
      <c r="B328" s="66" t="s">
        <v>815</v>
      </c>
      <c r="C328" s="66" t="s">
        <v>130</v>
      </c>
      <c r="D328" s="66" t="s">
        <v>130</v>
      </c>
      <c r="F328" s="92" t="str">
        <f t="shared" si="13"/>
        <v/>
      </c>
      <c r="G328" s="92" t="str">
        <f t="shared" si="14"/>
        <v/>
      </c>
    </row>
    <row r="329" spans="1:7" x14ac:dyDescent="0.25">
      <c r="A329" s="66" t="s">
        <v>946</v>
      </c>
      <c r="B329" s="66" t="s">
        <v>817</v>
      </c>
      <c r="C329" s="66" t="s">
        <v>130</v>
      </c>
      <c r="D329" s="66" t="s">
        <v>130</v>
      </c>
      <c r="F329" s="92" t="str">
        <f t="shared" si="13"/>
        <v/>
      </c>
      <c r="G329" s="92" t="str">
        <f t="shared" si="14"/>
        <v/>
      </c>
    </row>
    <row r="330" spans="1:7" x14ac:dyDescent="0.25">
      <c r="A330" s="66" t="s">
        <v>947</v>
      </c>
      <c r="B330" s="66" t="s">
        <v>819</v>
      </c>
      <c r="C330" s="66" t="s">
        <v>130</v>
      </c>
      <c r="D330" s="66" t="s">
        <v>130</v>
      </c>
      <c r="F330" s="92" t="str">
        <f t="shared" si="13"/>
        <v/>
      </c>
      <c r="G330" s="92" t="str">
        <f t="shared" si="14"/>
        <v/>
      </c>
    </row>
    <row r="331" spans="1:7" x14ac:dyDescent="0.25">
      <c r="A331" s="66" t="s">
        <v>948</v>
      </c>
      <c r="B331" s="93" t="s">
        <v>161</v>
      </c>
      <c r="C331" s="66">
        <f>SUM(C323:C330)</f>
        <v>0</v>
      </c>
      <c r="D331" s="66">
        <f>SUM(D323:D330)</f>
        <v>0</v>
      </c>
      <c r="F331" s="103">
        <f>SUM(F323:F330)</f>
        <v>0</v>
      </c>
      <c r="G331" s="103">
        <f>SUM(G323:G330)</f>
        <v>0</v>
      </c>
    </row>
    <row r="332" spans="1:7" outlineLevel="1" x14ac:dyDescent="0.25">
      <c r="A332" s="66" t="s">
        <v>949</v>
      </c>
      <c r="B332" s="95" t="s">
        <v>822</v>
      </c>
      <c r="F332" s="92" t="str">
        <f t="shared" ref="F332:F337" si="15">IF($C$331=0,"",IF(C332="[for completion]","",C332/$C$331))</f>
        <v/>
      </c>
      <c r="G332" s="92" t="str">
        <f t="shared" ref="G332:G337" si="16">IF($D$331=0,"",IF(D332="[for completion]","",D332/$D$331))</f>
        <v/>
      </c>
    </row>
    <row r="333" spans="1:7" outlineLevel="1" x14ac:dyDescent="0.25">
      <c r="A333" s="66" t="s">
        <v>950</v>
      </c>
      <c r="B333" s="95" t="s">
        <v>824</v>
      </c>
      <c r="F333" s="92" t="str">
        <f t="shared" si="15"/>
        <v/>
      </c>
      <c r="G333" s="92" t="str">
        <f t="shared" si="16"/>
        <v/>
      </c>
    </row>
    <row r="334" spans="1:7" outlineLevel="1" x14ac:dyDescent="0.25">
      <c r="A334" s="66" t="s">
        <v>951</v>
      </c>
      <c r="B334" s="95" t="s">
        <v>826</v>
      </c>
      <c r="F334" s="92" t="str">
        <f t="shared" si="15"/>
        <v/>
      </c>
      <c r="G334" s="92" t="str">
        <f t="shared" si="16"/>
        <v/>
      </c>
    </row>
    <row r="335" spans="1:7" outlineLevel="1" x14ac:dyDescent="0.25">
      <c r="A335" s="66" t="s">
        <v>952</v>
      </c>
      <c r="B335" s="95" t="s">
        <v>828</v>
      </c>
      <c r="F335" s="92" t="str">
        <f t="shared" si="15"/>
        <v/>
      </c>
      <c r="G335" s="92" t="str">
        <f t="shared" si="16"/>
        <v/>
      </c>
    </row>
    <row r="336" spans="1:7" outlineLevel="1" x14ac:dyDescent="0.25">
      <c r="A336" s="66" t="s">
        <v>953</v>
      </c>
      <c r="B336" s="95" t="s">
        <v>830</v>
      </c>
      <c r="F336" s="92" t="str">
        <f t="shared" si="15"/>
        <v/>
      </c>
      <c r="G336" s="92" t="str">
        <f t="shared" si="16"/>
        <v/>
      </c>
    </row>
    <row r="337" spans="1:7" outlineLevel="1" x14ac:dyDescent="0.25">
      <c r="A337" s="66" t="s">
        <v>954</v>
      </c>
      <c r="B337" s="95" t="s">
        <v>832</v>
      </c>
      <c r="F337" s="92" t="str">
        <f t="shared" si="15"/>
        <v/>
      </c>
      <c r="G337" s="92" t="str">
        <f t="shared" si="16"/>
        <v/>
      </c>
    </row>
    <row r="338" spans="1:7" outlineLevel="1" x14ac:dyDescent="0.25">
      <c r="A338" s="66" t="s">
        <v>955</v>
      </c>
      <c r="B338" s="95"/>
      <c r="F338" s="92"/>
      <c r="G338" s="92"/>
    </row>
    <row r="339" spans="1:7" outlineLevel="1" x14ac:dyDescent="0.25">
      <c r="A339" s="66" t="s">
        <v>956</v>
      </c>
      <c r="B339" s="95"/>
      <c r="F339" s="92"/>
      <c r="G339" s="92"/>
    </row>
    <row r="340" spans="1:7" outlineLevel="1" x14ac:dyDescent="0.25">
      <c r="A340" s="66" t="s">
        <v>957</v>
      </c>
      <c r="B340" s="95"/>
      <c r="F340" s="92"/>
      <c r="G340" s="103"/>
    </row>
    <row r="341" spans="1:7" ht="15" customHeight="1" x14ac:dyDescent="0.25">
      <c r="A341" s="85"/>
      <c r="B341" s="86" t="s">
        <v>958</v>
      </c>
      <c r="C341" s="85" t="s">
        <v>959</v>
      </c>
      <c r="D341" s="85"/>
      <c r="E341" s="85"/>
      <c r="F341" s="85"/>
      <c r="G341" s="88"/>
    </row>
    <row r="342" spans="1:7" x14ac:dyDescent="0.25">
      <c r="A342" s="66" t="s">
        <v>960</v>
      </c>
      <c r="B342" s="83" t="s">
        <v>961</v>
      </c>
      <c r="C342" s="66" t="s">
        <v>95</v>
      </c>
      <c r="G342" s="66"/>
    </row>
    <row r="343" spans="1:7" x14ac:dyDescent="0.25">
      <c r="A343" s="66" t="s">
        <v>962</v>
      </c>
      <c r="B343" s="83" t="s">
        <v>963</v>
      </c>
      <c r="C343" s="66" t="s">
        <v>95</v>
      </c>
      <c r="G343" s="66"/>
    </row>
    <row r="344" spans="1:7" x14ac:dyDescent="0.25">
      <c r="A344" s="66" t="s">
        <v>964</v>
      </c>
      <c r="B344" s="83" t="s">
        <v>965</v>
      </c>
      <c r="C344" s="66" t="s">
        <v>95</v>
      </c>
      <c r="G344" s="66"/>
    </row>
    <row r="345" spans="1:7" x14ac:dyDescent="0.25">
      <c r="A345" s="66" t="s">
        <v>966</v>
      </c>
      <c r="B345" s="83" t="s">
        <v>967</v>
      </c>
      <c r="C345" s="66" t="s">
        <v>95</v>
      </c>
      <c r="G345" s="66"/>
    </row>
    <row r="346" spans="1:7" x14ac:dyDescent="0.25">
      <c r="A346" s="66" t="s">
        <v>968</v>
      </c>
      <c r="B346" s="83" t="s">
        <v>969</v>
      </c>
      <c r="C346" s="66" t="s">
        <v>95</v>
      </c>
      <c r="G346" s="66"/>
    </row>
    <row r="347" spans="1:7" x14ac:dyDescent="0.25">
      <c r="A347" s="66" t="s">
        <v>970</v>
      </c>
      <c r="B347" s="83" t="s">
        <v>971</v>
      </c>
      <c r="C347" s="66" t="s">
        <v>95</v>
      </c>
      <c r="G347" s="66"/>
    </row>
    <row r="348" spans="1:7" x14ac:dyDescent="0.25">
      <c r="A348" s="66" t="s">
        <v>972</v>
      </c>
      <c r="B348" s="83" t="s">
        <v>973</v>
      </c>
      <c r="C348" s="66" t="s">
        <v>95</v>
      </c>
      <c r="G348" s="66"/>
    </row>
    <row r="349" spans="1:7" x14ac:dyDescent="0.25">
      <c r="A349" s="66" t="s">
        <v>974</v>
      </c>
      <c r="B349" s="83" t="s">
        <v>975</v>
      </c>
      <c r="C349" s="66" t="s">
        <v>95</v>
      </c>
      <c r="G349" s="66"/>
    </row>
    <row r="350" spans="1:7" x14ac:dyDescent="0.25">
      <c r="A350" s="66" t="s">
        <v>976</v>
      </c>
      <c r="B350" s="83" t="s">
        <v>977</v>
      </c>
      <c r="C350" s="66" t="s">
        <v>95</v>
      </c>
      <c r="G350" s="66"/>
    </row>
    <row r="351" spans="1:7" x14ac:dyDescent="0.25">
      <c r="A351" s="66" t="s">
        <v>978</v>
      </c>
      <c r="B351" s="83" t="s">
        <v>159</v>
      </c>
      <c r="C351" s="66" t="s">
        <v>95</v>
      </c>
      <c r="G351" s="66"/>
    </row>
    <row r="352" spans="1:7" outlineLevel="1" x14ac:dyDescent="0.25">
      <c r="A352" s="66" t="s">
        <v>979</v>
      </c>
      <c r="B352" s="95" t="s">
        <v>980</v>
      </c>
      <c r="G352" s="66"/>
    </row>
    <row r="353" spans="1:7" outlineLevel="1" x14ac:dyDescent="0.25">
      <c r="A353" s="66" t="s">
        <v>981</v>
      </c>
      <c r="B353" s="95" t="s">
        <v>163</v>
      </c>
      <c r="G353" s="66"/>
    </row>
    <row r="354" spans="1:7" outlineLevel="1" x14ac:dyDescent="0.25">
      <c r="A354" s="66" t="s">
        <v>982</v>
      </c>
      <c r="B354" s="95" t="s">
        <v>163</v>
      </c>
      <c r="G354" s="66"/>
    </row>
    <row r="355" spans="1:7" outlineLevel="1" x14ac:dyDescent="0.25">
      <c r="A355" s="66" t="s">
        <v>983</v>
      </c>
      <c r="B355" s="95" t="s">
        <v>163</v>
      </c>
      <c r="G355" s="66"/>
    </row>
    <row r="356" spans="1:7" outlineLevel="1" x14ac:dyDescent="0.25">
      <c r="A356" s="66" t="s">
        <v>984</v>
      </c>
      <c r="B356" s="95" t="s">
        <v>163</v>
      </c>
      <c r="G356" s="66"/>
    </row>
    <row r="357" spans="1:7" outlineLevel="1" x14ac:dyDescent="0.25">
      <c r="A357" s="66" t="s">
        <v>985</v>
      </c>
      <c r="B357" s="95" t="s">
        <v>163</v>
      </c>
      <c r="G357" s="66"/>
    </row>
    <row r="358" spans="1:7" outlineLevel="1" x14ac:dyDescent="0.25">
      <c r="A358" s="66" t="s">
        <v>986</v>
      </c>
      <c r="B358" s="95" t="s">
        <v>163</v>
      </c>
      <c r="G358" s="66"/>
    </row>
    <row r="359" spans="1:7" outlineLevel="1" x14ac:dyDescent="0.25">
      <c r="A359" s="66" t="s">
        <v>987</v>
      </c>
      <c r="B359" s="95" t="s">
        <v>163</v>
      </c>
      <c r="G359" s="66"/>
    </row>
    <row r="360" spans="1:7" outlineLevel="1" x14ac:dyDescent="0.25">
      <c r="A360" s="66" t="s">
        <v>988</v>
      </c>
      <c r="B360" s="95" t="s">
        <v>163</v>
      </c>
      <c r="G360" s="66"/>
    </row>
    <row r="361" spans="1:7" outlineLevel="1" x14ac:dyDescent="0.25">
      <c r="A361" s="66" t="s">
        <v>989</v>
      </c>
      <c r="B361" s="95" t="s">
        <v>163</v>
      </c>
      <c r="G361" s="66"/>
    </row>
    <row r="362" spans="1:7" outlineLevel="1" x14ac:dyDescent="0.25">
      <c r="A362" s="66" t="s">
        <v>990</v>
      </c>
      <c r="B362" s="95" t="s">
        <v>163</v>
      </c>
      <c r="G362" s="66"/>
    </row>
    <row r="363" spans="1:7" outlineLevel="1" x14ac:dyDescent="0.25">
      <c r="A363" s="66" t="s">
        <v>991</v>
      </c>
      <c r="B363" s="95" t="s">
        <v>163</v>
      </c>
    </row>
    <row r="364" spans="1:7" outlineLevel="1" x14ac:dyDescent="0.25">
      <c r="A364" s="66" t="s">
        <v>992</v>
      </c>
      <c r="B364" s="95" t="s">
        <v>163</v>
      </c>
    </row>
    <row r="365" spans="1:7" outlineLevel="1" x14ac:dyDescent="0.25">
      <c r="A365" s="66" t="s">
        <v>993</v>
      </c>
      <c r="B365" s="95" t="s">
        <v>163</v>
      </c>
    </row>
    <row r="366" spans="1:7" outlineLevel="1" x14ac:dyDescent="0.25">
      <c r="A366" s="66" t="s">
        <v>994</v>
      </c>
      <c r="B366" s="95" t="s">
        <v>163</v>
      </c>
    </row>
    <row r="367" spans="1:7" outlineLevel="1" x14ac:dyDescent="0.25">
      <c r="A367" s="66" t="s">
        <v>995</v>
      </c>
      <c r="B367" s="95" t="s">
        <v>163</v>
      </c>
    </row>
    <row r="368" spans="1:7" outlineLevel="1" x14ac:dyDescent="0.25">
      <c r="A368" s="66" t="s">
        <v>996</v>
      </c>
      <c r="B368" s="95" t="s">
        <v>163</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9"/>
  <sheetViews>
    <sheetView zoomScale="80" zoomScaleNormal="80" workbookViewId="0">
      <selection activeCell="D155" sqref="D155"/>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232" t="s">
        <v>2099</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234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91">
        <v>1009</v>
      </c>
      <c r="E10" s="83"/>
      <c r="F10" s="83"/>
      <c r="H10"/>
      <c r="I10" s="83"/>
      <c r="L10" s="83"/>
      <c r="M10" s="83"/>
    </row>
    <row r="11" spans="1:14" outlineLevel="1" x14ac:dyDescent="0.25">
      <c r="A11" s="66" t="s">
        <v>1003</v>
      </c>
      <c r="B11" s="95" t="s">
        <v>587</v>
      </c>
      <c r="C11" s="91">
        <v>500</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91">
        <v>5126.1337034489588</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66" t="s">
        <v>1763</v>
      </c>
      <c r="C22" s="91">
        <v>89.390944820000016</v>
      </c>
      <c r="D22" s="91">
        <v>278</v>
      </c>
      <c r="E22" s="83"/>
      <c r="F22" s="92">
        <f>IF($C$37=0,"",IF(C22="[for completion]","",C22/$C$37))</f>
        <v>1.7282733444663537E-2</v>
      </c>
      <c r="G22" s="92">
        <f>IF($D$37=0,"",IF(D22="[for completion]","",D22/$D$37))</f>
        <v>0.27552031714568881</v>
      </c>
      <c r="H22"/>
      <c r="I22" s="83"/>
      <c r="L22" s="83"/>
      <c r="M22" s="92"/>
      <c r="N22" s="92"/>
    </row>
    <row r="23" spans="1:14" x14ac:dyDescent="0.25">
      <c r="A23" s="66" t="s">
        <v>1017</v>
      </c>
      <c r="B23" s="66" t="s">
        <v>1764</v>
      </c>
      <c r="C23" s="91">
        <v>131.43528326999996</v>
      </c>
      <c r="D23" s="91">
        <v>170</v>
      </c>
      <c r="E23" s="83"/>
      <c r="F23" s="92">
        <f t="shared" ref="F23:F36" si="0">IF($C$37=0,"",IF(C23="[for completion]","",C23/$C$37))</f>
        <v>2.5411533243700799E-2</v>
      </c>
      <c r="G23" s="92">
        <f t="shared" ref="G23:G36" si="1">IF($D$37=0,"",IF(D23="[for completion]","",D23/$D$37))</f>
        <v>0.16848364717542122</v>
      </c>
      <c r="H23"/>
      <c r="I23" s="83"/>
      <c r="L23" s="83"/>
      <c r="M23" s="92"/>
      <c r="N23" s="92"/>
    </row>
    <row r="24" spans="1:14" x14ac:dyDescent="0.25">
      <c r="A24" s="66" t="s">
        <v>1018</v>
      </c>
      <c r="B24" s="66" t="s">
        <v>1765</v>
      </c>
      <c r="C24" s="91">
        <v>796.86715659000026</v>
      </c>
      <c r="D24" s="91">
        <v>356</v>
      </c>
      <c r="F24" s="92">
        <f t="shared" si="0"/>
        <v>0.15406529918532222</v>
      </c>
      <c r="G24" s="92">
        <f t="shared" si="1"/>
        <v>0.35282457879088208</v>
      </c>
      <c r="H24"/>
      <c r="I24" s="83"/>
      <c r="M24" s="92"/>
      <c r="N24" s="92"/>
    </row>
    <row r="25" spans="1:14" x14ac:dyDescent="0.25">
      <c r="A25" s="66" t="s">
        <v>1019</v>
      </c>
      <c r="B25" s="66" t="s">
        <v>1766</v>
      </c>
      <c r="C25" s="91">
        <v>632.69020693000004</v>
      </c>
      <c r="D25" s="91">
        <v>91</v>
      </c>
      <c r="E25" s="103"/>
      <c r="F25" s="92">
        <f t="shared" si="0"/>
        <v>0.12232353312115046</v>
      </c>
      <c r="G25" s="92">
        <f t="shared" si="1"/>
        <v>9.0188305252725476E-2</v>
      </c>
      <c r="H25"/>
      <c r="I25" s="83"/>
      <c r="L25" s="103"/>
      <c r="M25" s="92"/>
      <c r="N25" s="92"/>
    </row>
    <row r="26" spans="1:14" x14ac:dyDescent="0.25">
      <c r="A26" s="66" t="s">
        <v>1020</v>
      </c>
      <c r="B26" s="66" t="s">
        <v>1767</v>
      </c>
      <c r="C26" s="91">
        <v>792.74619579</v>
      </c>
      <c r="D26" s="91">
        <v>57</v>
      </c>
      <c r="E26" s="103"/>
      <c r="F26" s="92">
        <f t="shared" si="0"/>
        <v>0.15326855777951512</v>
      </c>
      <c r="G26" s="92">
        <f t="shared" si="1"/>
        <v>5.6491575817641228E-2</v>
      </c>
      <c r="H26"/>
      <c r="I26" s="83"/>
      <c r="L26" s="103"/>
      <c r="M26" s="92"/>
      <c r="N26" s="92"/>
    </row>
    <row r="27" spans="1:14" x14ac:dyDescent="0.25">
      <c r="A27" s="66" t="s">
        <v>1021</v>
      </c>
      <c r="B27" s="66" t="s">
        <v>1768</v>
      </c>
      <c r="C27" s="91">
        <v>577.13299259999985</v>
      </c>
      <c r="D27" s="91">
        <v>24</v>
      </c>
      <c r="E27" s="103"/>
      <c r="F27" s="92">
        <f t="shared" si="0"/>
        <v>0.11158217080389474</v>
      </c>
      <c r="G27" s="92">
        <f t="shared" si="1"/>
        <v>2.3785926660059464E-2</v>
      </c>
      <c r="H27"/>
      <c r="I27" s="83"/>
      <c r="L27" s="103"/>
      <c r="M27" s="92"/>
      <c r="N27" s="92"/>
    </row>
    <row r="28" spans="1:14" x14ac:dyDescent="0.25">
      <c r="A28" s="66" t="s">
        <v>1022</v>
      </c>
      <c r="B28" s="66" t="s">
        <v>1769</v>
      </c>
      <c r="C28" s="91">
        <v>664.85803548000001</v>
      </c>
      <c r="D28" s="91">
        <v>17</v>
      </c>
      <c r="E28" s="103"/>
      <c r="F28" s="92">
        <f t="shared" si="0"/>
        <v>0.12854282085149898</v>
      </c>
      <c r="G28" s="92">
        <f t="shared" si="1"/>
        <v>1.6848364717542121E-2</v>
      </c>
      <c r="H28"/>
      <c r="I28" s="83"/>
      <c r="L28" s="103"/>
      <c r="M28" s="92"/>
      <c r="N28" s="92"/>
    </row>
    <row r="29" spans="1:14" x14ac:dyDescent="0.25">
      <c r="A29" s="66" t="s">
        <v>1023</v>
      </c>
      <c r="B29" s="66" t="s">
        <v>1770</v>
      </c>
      <c r="C29" s="91">
        <v>872.88871057000006</v>
      </c>
      <c r="D29" s="91">
        <v>11</v>
      </c>
      <c r="E29" s="103"/>
      <c r="F29" s="92">
        <f>IF($C$37=0,"",IF(C29="[for completion]","",C29/$C$37))</f>
        <v>0.1687632113299031</v>
      </c>
      <c r="G29" s="92">
        <f t="shared" si="1"/>
        <v>1.0901883052527254E-2</v>
      </c>
      <c r="H29"/>
      <c r="I29" s="83"/>
      <c r="L29" s="103"/>
      <c r="M29" s="92"/>
      <c r="N29" s="92"/>
    </row>
    <row r="30" spans="1:14" x14ac:dyDescent="0.25">
      <c r="A30" s="66" t="s">
        <v>1024</v>
      </c>
      <c r="B30" s="66" t="s">
        <v>1771</v>
      </c>
      <c r="C30" s="91">
        <v>614.25938072999998</v>
      </c>
      <c r="D30" s="91">
        <v>5</v>
      </c>
      <c r="E30" s="103"/>
      <c r="F30" s="92">
        <f t="shared" si="0"/>
        <v>0.11876014024035104</v>
      </c>
      <c r="G30" s="92">
        <f t="shared" si="1"/>
        <v>4.9554013875123884E-3</v>
      </c>
      <c r="H30"/>
      <c r="I30" s="83"/>
      <c r="L30" s="103"/>
      <c r="M30" s="92"/>
      <c r="N30" s="92"/>
    </row>
    <row r="31" spans="1:14" hidden="1" x14ac:dyDescent="0.25">
      <c r="A31" s="66" t="s">
        <v>1025</v>
      </c>
      <c r="B31" s="83" t="s">
        <v>691</v>
      </c>
      <c r="E31" s="103"/>
      <c r="F31" s="92">
        <f t="shared" si="0"/>
        <v>0</v>
      </c>
      <c r="G31" s="92">
        <f t="shared" si="1"/>
        <v>0</v>
      </c>
      <c r="H31"/>
      <c r="I31" s="83"/>
      <c r="L31" s="103"/>
      <c r="M31" s="92"/>
      <c r="N31" s="92"/>
    </row>
    <row r="32" spans="1:14" hidden="1" x14ac:dyDescent="0.25">
      <c r="A32" s="66" t="s">
        <v>1026</v>
      </c>
      <c r="B32" s="83" t="s">
        <v>691</v>
      </c>
      <c r="E32" s="103"/>
      <c r="F32" s="92">
        <f t="shared" si="0"/>
        <v>0</v>
      </c>
      <c r="G32" s="92">
        <f t="shared" si="1"/>
        <v>0</v>
      </c>
      <c r="H32"/>
      <c r="I32" s="83"/>
      <c r="L32" s="103"/>
      <c r="M32" s="92"/>
      <c r="N32" s="92"/>
    </row>
    <row r="33" spans="1:14" hidden="1" x14ac:dyDescent="0.25">
      <c r="A33" s="66" t="s">
        <v>1027</v>
      </c>
      <c r="B33" s="83" t="s">
        <v>691</v>
      </c>
      <c r="E33" s="103"/>
      <c r="F33" s="92">
        <f t="shared" si="0"/>
        <v>0</v>
      </c>
      <c r="G33" s="92">
        <f t="shared" si="1"/>
        <v>0</v>
      </c>
      <c r="H33"/>
      <c r="I33" s="83"/>
      <c r="L33" s="103"/>
      <c r="M33" s="92"/>
      <c r="N33" s="92"/>
    </row>
    <row r="34" spans="1:14" hidden="1" x14ac:dyDescent="0.25">
      <c r="A34" s="66" t="s">
        <v>1028</v>
      </c>
      <c r="B34" s="83" t="s">
        <v>691</v>
      </c>
      <c r="E34" s="103"/>
      <c r="F34" s="92">
        <f t="shared" si="0"/>
        <v>0</v>
      </c>
      <c r="G34" s="92">
        <f t="shared" si="1"/>
        <v>0</v>
      </c>
      <c r="H34"/>
      <c r="I34" s="83"/>
      <c r="L34" s="103"/>
      <c r="M34" s="92"/>
      <c r="N34" s="92"/>
    </row>
    <row r="35" spans="1:14" hidden="1" x14ac:dyDescent="0.25">
      <c r="A35" s="66" t="s">
        <v>1029</v>
      </c>
      <c r="B35" s="83" t="s">
        <v>691</v>
      </c>
      <c r="E35" s="103"/>
      <c r="F35" s="92">
        <f t="shared" si="0"/>
        <v>0</v>
      </c>
      <c r="G35" s="92">
        <f t="shared" si="1"/>
        <v>0</v>
      </c>
      <c r="H35"/>
      <c r="I35" s="83"/>
      <c r="L35" s="103"/>
      <c r="M35" s="92"/>
      <c r="N35" s="92"/>
    </row>
    <row r="36" spans="1:14" hidden="1" x14ac:dyDescent="0.25">
      <c r="A36" s="66" t="s">
        <v>1030</v>
      </c>
      <c r="B36" s="83" t="s">
        <v>691</v>
      </c>
      <c r="E36" s="103"/>
      <c r="F36" s="92">
        <f t="shared" si="0"/>
        <v>0</v>
      </c>
      <c r="G36" s="92">
        <f t="shared" si="1"/>
        <v>0</v>
      </c>
      <c r="H36"/>
      <c r="I36" s="83"/>
      <c r="L36" s="103"/>
      <c r="M36" s="92"/>
      <c r="N36" s="92"/>
    </row>
    <row r="37" spans="1:14" x14ac:dyDescent="0.25">
      <c r="A37" s="66" t="s">
        <v>1031</v>
      </c>
      <c r="B37" s="93" t="s">
        <v>161</v>
      </c>
      <c r="C37" s="91">
        <f>SUM(C22:C36)</f>
        <v>5172.2689067800002</v>
      </c>
      <c r="D37" s="83">
        <f>SUM(D22:D36)</f>
        <v>1009</v>
      </c>
      <c r="E37" s="103"/>
      <c r="F37" s="94">
        <f>SUM(F22:F36)</f>
        <v>1</v>
      </c>
      <c r="G37" s="94">
        <f>SUM(G22:G36)</f>
        <v>1.0000000000000002</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91">
        <v>3160.8485363799996</v>
      </c>
      <c r="E39" s="125"/>
      <c r="F39" s="92">
        <f>IF($C$42=0,"",IF(C39="[for completion]","",C39/$C$42))</f>
        <v>0.61111450184591976</v>
      </c>
      <c r="G39" s="91"/>
      <c r="H39"/>
      <c r="I39" s="83"/>
      <c r="L39" s="125"/>
      <c r="M39" s="92"/>
      <c r="N39" s="91"/>
    </row>
    <row r="40" spans="1:14" x14ac:dyDescent="0.25">
      <c r="A40" s="66" t="s">
        <v>1035</v>
      </c>
      <c r="B40" s="83" t="s">
        <v>1036</v>
      </c>
      <c r="C40" s="91">
        <v>2011.420370400001</v>
      </c>
      <c r="E40" s="125"/>
      <c r="F40" s="92">
        <f>IF($C$42=0,"",IF(C40="[for completion]","",C40/$C$42))</f>
        <v>0.38888549815408036</v>
      </c>
      <c r="G40" s="91"/>
      <c r="H40"/>
      <c r="I40" s="83"/>
      <c r="L40" s="125"/>
      <c r="M40" s="92"/>
      <c r="N40" s="91"/>
    </row>
    <row r="41" spans="1:14" x14ac:dyDescent="0.25">
      <c r="A41" s="66" t="s">
        <v>1037</v>
      </c>
      <c r="B41" s="83" t="s">
        <v>159</v>
      </c>
      <c r="C41" s="91">
        <v>0</v>
      </c>
      <c r="E41" s="103"/>
      <c r="F41" s="92">
        <f>IF($C$42=0,"",IF(C41="[for completion]","",C41/$C$42))</f>
        <v>0</v>
      </c>
      <c r="G41" s="91"/>
      <c r="H41"/>
      <c r="I41" s="83"/>
      <c r="L41" s="103"/>
      <c r="M41" s="92"/>
      <c r="N41" s="91"/>
    </row>
    <row r="42" spans="1:14" x14ac:dyDescent="0.25">
      <c r="A42" s="66" t="s">
        <v>1038</v>
      </c>
      <c r="B42" s="93" t="s">
        <v>161</v>
      </c>
      <c r="C42" s="91">
        <f>SUM(C39:C41)</f>
        <v>5172.2689067800002</v>
      </c>
      <c r="D42" s="83"/>
      <c r="E42" s="103"/>
      <c r="F42" s="94">
        <f>SUM(F39:F41)</f>
        <v>1</v>
      </c>
      <c r="G42" s="91"/>
      <c r="H42"/>
      <c r="I42" s="83"/>
      <c r="L42" s="103"/>
      <c r="M42" s="92"/>
      <c r="N42" s="91"/>
    </row>
    <row r="43" spans="1:14" hidden="1" outlineLevel="1" x14ac:dyDescent="0.25">
      <c r="A43" s="66" t="s">
        <v>1039</v>
      </c>
      <c r="B43" s="93"/>
      <c r="C43" s="83"/>
      <c r="D43" s="83"/>
      <c r="E43" s="103"/>
      <c r="F43" s="94"/>
      <c r="G43" s="91"/>
      <c r="H43"/>
      <c r="I43" s="83"/>
      <c r="L43" s="103"/>
      <c r="M43" s="92"/>
      <c r="N43" s="91"/>
    </row>
    <row r="44" spans="1:14" hidden="1" outlineLevel="1" x14ac:dyDescent="0.25">
      <c r="A44" s="66" t="s">
        <v>1040</v>
      </c>
      <c r="B44" s="93"/>
      <c r="C44" s="83"/>
      <c r="D44" s="83"/>
      <c r="E44" s="103"/>
      <c r="F44" s="94"/>
      <c r="G44" s="91"/>
      <c r="H44"/>
      <c r="I44" s="83"/>
      <c r="L44" s="103"/>
      <c r="M44" s="92"/>
      <c r="N44" s="91"/>
    </row>
    <row r="45" spans="1:14" hidden="1" outlineLevel="1" x14ac:dyDescent="0.25">
      <c r="A45" s="66" t="s">
        <v>1041</v>
      </c>
      <c r="B45" s="83"/>
      <c r="E45" s="103"/>
      <c r="F45" s="92"/>
      <c r="G45" s="91"/>
      <c r="H45"/>
      <c r="I45" s="83"/>
      <c r="L45" s="103"/>
      <c r="M45" s="92"/>
      <c r="N45" s="91"/>
    </row>
    <row r="46" spans="1:14" hidden="1" outlineLevel="1" x14ac:dyDescent="0.25">
      <c r="A46" s="66" t="s">
        <v>1042</v>
      </c>
      <c r="B46" s="83"/>
      <c r="E46" s="103"/>
      <c r="F46" s="92"/>
      <c r="G46" s="91"/>
      <c r="H46"/>
      <c r="I46" s="83"/>
      <c r="L46" s="103"/>
      <c r="M46" s="92"/>
      <c r="N46" s="91"/>
    </row>
    <row r="47" spans="1:14" hidden="1" outlineLevel="1" x14ac:dyDescent="0.25">
      <c r="A47" s="66" t="s">
        <v>1043</v>
      </c>
      <c r="B47" s="83"/>
      <c r="E47" s="103"/>
      <c r="F47" s="92"/>
      <c r="G47" s="91"/>
      <c r="H47"/>
      <c r="I47" s="83"/>
      <c r="L47" s="103"/>
      <c r="M47" s="92"/>
      <c r="N47" s="91"/>
    </row>
    <row r="48" spans="1:14" ht="15" customHeight="1" collapsed="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156">
        <f>SUM(C50:C77)</f>
        <v>1.0000009999999999</v>
      </c>
      <c r="G49" s="66"/>
      <c r="H49"/>
      <c r="I49" s="72"/>
      <c r="N49" s="66"/>
    </row>
    <row r="50" spans="1:14" x14ac:dyDescent="0.25">
      <c r="A50" s="66" t="s">
        <v>1045</v>
      </c>
      <c r="B50" s="66" t="s">
        <v>609</v>
      </c>
      <c r="C50" s="156">
        <v>0</v>
      </c>
      <c r="G50" s="66"/>
      <c r="H50"/>
      <c r="N50" s="66"/>
    </row>
    <row r="51" spans="1:14" x14ac:dyDescent="0.25">
      <c r="A51" s="66" t="s">
        <v>1046</v>
      </c>
      <c r="B51" s="66" t="s">
        <v>611</v>
      </c>
      <c r="C51" s="156">
        <v>0</v>
      </c>
      <c r="G51" s="66"/>
      <c r="H51"/>
      <c r="N51" s="66"/>
    </row>
    <row r="52" spans="1:14" x14ac:dyDescent="0.25">
      <c r="A52" s="66" t="s">
        <v>1047</v>
      </c>
      <c r="B52" s="66" t="s">
        <v>613</v>
      </c>
      <c r="C52" s="156">
        <v>0</v>
      </c>
      <c r="G52" s="66"/>
      <c r="H52"/>
      <c r="N52" s="66"/>
    </row>
    <row r="53" spans="1:14" x14ac:dyDescent="0.25">
      <c r="A53" s="66" t="s">
        <v>1048</v>
      </c>
      <c r="B53" s="66" t="s">
        <v>615</v>
      </c>
      <c r="C53" s="156">
        <v>0</v>
      </c>
      <c r="G53" s="66"/>
      <c r="H53"/>
      <c r="N53" s="66"/>
    </row>
    <row r="54" spans="1:14" x14ac:dyDescent="0.25">
      <c r="A54" s="66" t="s">
        <v>1049</v>
      </c>
      <c r="B54" s="66" t="s">
        <v>617</v>
      </c>
      <c r="C54" s="156">
        <v>0</v>
      </c>
      <c r="G54" s="66"/>
      <c r="H54"/>
      <c r="N54" s="66"/>
    </row>
    <row r="55" spans="1:14" x14ac:dyDescent="0.25">
      <c r="A55" s="66" t="s">
        <v>1050</v>
      </c>
      <c r="B55" s="66" t="s">
        <v>619</v>
      </c>
      <c r="C55" s="156">
        <v>0</v>
      </c>
      <c r="G55" s="66"/>
      <c r="H55"/>
      <c r="N55" s="66"/>
    </row>
    <row r="56" spans="1:14" x14ac:dyDescent="0.25">
      <c r="A56" s="66" t="s">
        <v>1051</v>
      </c>
      <c r="B56" s="66" t="s">
        <v>621</v>
      </c>
      <c r="C56" s="156">
        <v>0</v>
      </c>
      <c r="G56" s="66"/>
      <c r="H56"/>
      <c r="N56" s="66"/>
    </row>
    <row r="57" spans="1:14" x14ac:dyDescent="0.25">
      <c r="A57" s="66" t="s">
        <v>1052</v>
      </c>
      <c r="B57" s="66" t="s">
        <v>623</v>
      </c>
      <c r="C57" s="156">
        <v>0</v>
      </c>
      <c r="G57" s="66"/>
      <c r="H57"/>
      <c r="N57" s="66"/>
    </row>
    <row r="58" spans="1:14" x14ac:dyDescent="0.25">
      <c r="A58" s="66" t="s">
        <v>1053</v>
      </c>
      <c r="B58" s="66" t="s">
        <v>625</v>
      </c>
      <c r="C58" s="156">
        <v>0</v>
      </c>
      <c r="G58" s="66"/>
      <c r="H58"/>
      <c r="N58" s="66"/>
    </row>
    <row r="59" spans="1:14" x14ac:dyDescent="0.25">
      <c r="A59" s="66" t="s">
        <v>1054</v>
      </c>
      <c r="B59" s="66" t="s">
        <v>627</v>
      </c>
      <c r="C59" s="156">
        <v>1.8589999999999999E-2</v>
      </c>
      <c r="G59" s="66"/>
      <c r="H59"/>
      <c r="N59" s="66"/>
    </row>
    <row r="60" spans="1:14" x14ac:dyDescent="0.25">
      <c r="A60" s="66" t="s">
        <v>1055</v>
      </c>
      <c r="B60" s="66" t="s">
        <v>629</v>
      </c>
      <c r="C60" s="156">
        <v>0</v>
      </c>
      <c r="G60" s="66"/>
      <c r="H60"/>
      <c r="N60" s="66"/>
    </row>
    <row r="61" spans="1:14" x14ac:dyDescent="0.25">
      <c r="A61" s="66" t="s">
        <v>1056</v>
      </c>
      <c r="B61" s="66" t="s">
        <v>631</v>
      </c>
      <c r="C61" s="156">
        <v>0</v>
      </c>
      <c r="G61" s="66"/>
      <c r="H61"/>
      <c r="N61" s="66"/>
    </row>
    <row r="62" spans="1:14" x14ac:dyDescent="0.25">
      <c r="A62" s="66" t="s">
        <v>1057</v>
      </c>
      <c r="B62" s="66" t="s">
        <v>633</v>
      </c>
      <c r="C62" s="156">
        <v>0</v>
      </c>
      <c r="G62" s="66"/>
      <c r="H62"/>
      <c r="N62" s="66"/>
    </row>
    <row r="63" spans="1:14" x14ac:dyDescent="0.25">
      <c r="A63" s="66" t="s">
        <v>1058</v>
      </c>
      <c r="B63" s="66" t="s">
        <v>635</v>
      </c>
      <c r="C63" s="156">
        <v>0</v>
      </c>
      <c r="G63" s="66"/>
      <c r="H63"/>
      <c r="N63" s="66"/>
    </row>
    <row r="64" spans="1:14" x14ac:dyDescent="0.25">
      <c r="A64" s="66" t="s">
        <v>1059</v>
      </c>
      <c r="B64" s="66" t="s">
        <v>637</v>
      </c>
      <c r="C64" s="156">
        <v>0</v>
      </c>
      <c r="G64" s="66"/>
      <c r="H64"/>
      <c r="N64" s="66"/>
    </row>
    <row r="65" spans="1:14" x14ac:dyDescent="0.25">
      <c r="A65" s="66" t="s">
        <v>1060</v>
      </c>
      <c r="B65" s="66" t="s">
        <v>3</v>
      </c>
      <c r="C65" s="156">
        <v>0.974441</v>
      </c>
      <c r="G65" s="66"/>
      <c r="H65"/>
      <c r="N65" s="66"/>
    </row>
    <row r="66" spans="1:14" x14ac:dyDescent="0.25">
      <c r="A66" s="66" t="s">
        <v>1061</v>
      </c>
      <c r="B66" s="66" t="s">
        <v>640</v>
      </c>
      <c r="C66" s="156">
        <v>0</v>
      </c>
      <c r="G66" s="66"/>
      <c r="H66"/>
      <c r="N66" s="66"/>
    </row>
    <row r="67" spans="1:14" x14ac:dyDescent="0.25">
      <c r="A67" s="66" t="s">
        <v>1062</v>
      </c>
      <c r="B67" s="66" t="s">
        <v>642</v>
      </c>
      <c r="C67" s="156">
        <v>0</v>
      </c>
      <c r="G67" s="66"/>
      <c r="H67"/>
      <c r="N67" s="66"/>
    </row>
    <row r="68" spans="1:14" x14ac:dyDescent="0.25">
      <c r="A68" s="66" t="s">
        <v>1063</v>
      </c>
      <c r="B68" s="66" t="s">
        <v>644</v>
      </c>
      <c r="C68" s="156">
        <v>0</v>
      </c>
      <c r="G68" s="66"/>
      <c r="H68"/>
      <c r="N68" s="66"/>
    </row>
    <row r="69" spans="1:14" x14ac:dyDescent="0.25">
      <c r="A69" s="66" t="s">
        <v>1064</v>
      </c>
      <c r="B69" s="66" t="s">
        <v>646</v>
      </c>
      <c r="C69" s="156">
        <v>0</v>
      </c>
      <c r="G69" s="66"/>
      <c r="H69"/>
      <c r="N69" s="66"/>
    </row>
    <row r="70" spans="1:14" x14ac:dyDescent="0.25">
      <c r="A70" s="66" t="s">
        <v>1065</v>
      </c>
      <c r="B70" s="66" t="s">
        <v>648</v>
      </c>
      <c r="C70" s="156">
        <v>0</v>
      </c>
      <c r="G70" s="66"/>
      <c r="H70"/>
      <c r="N70" s="66"/>
    </row>
    <row r="71" spans="1:14" x14ac:dyDescent="0.25">
      <c r="A71" s="66" t="s">
        <v>1066</v>
      </c>
      <c r="B71" s="66" t="s">
        <v>650</v>
      </c>
      <c r="C71" s="156">
        <v>0</v>
      </c>
      <c r="G71" s="66"/>
      <c r="H71"/>
      <c r="N71" s="66"/>
    </row>
    <row r="72" spans="1:14" x14ac:dyDescent="0.25">
      <c r="A72" s="66" t="s">
        <v>1067</v>
      </c>
      <c r="B72" s="66" t="s">
        <v>652</v>
      </c>
      <c r="C72" s="156">
        <v>0</v>
      </c>
      <c r="G72" s="66"/>
      <c r="H72"/>
      <c r="N72" s="66"/>
    </row>
    <row r="73" spans="1:14" x14ac:dyDescent="0.25">
      <c r="A73" s="66" t="s">
        <v>1068</v>
      </c>
      <c r="B73" s="66" t="s">
        <v>654</v>
      </c>
      <c r="C73" s="156">
        <v>0</v>
      </c>
      <c r="G73" s="66"/>
      <c r="H73"/>
      <c r="N73" s="66"/>
    </row>
    <row r="74" spans="1:14" x14ac:dyDescent="0.25">
      <c r="A74" s="66" t="s">
        <v>1069</v>
      </c>
      <c r="B74" s="66" t="s">
        <v>656</v>
      </c>
      <c r="C74" s="156">
        <v>0</v>
      </c>
      <c r="G74" s="66"/>
      <c r="H74"/>
      <c r="N74" s="66"/>
    </row>
    <row r="75" spans="1:14" x14ac:dyDescent="0.25">
      <c r="A75" s="66" t="s">
        <v>1070</v>
      </c>
      <c r="B75" s="66" t="s">
        <v>658</v>
      </c>
      <c r="C75" s="156">
        <v>6.9699999999999996E-3</v>
      </c>
      <c r="G75" s="66"/>
      <c r="H75"/>
      <c r="N75" s="66"/>
    </row>
    <row r="76" spans="1:14" x14ac:dyDescent="0.25">
      <c r="A76" s="66" t="s">
        <v>1071</v>
      </c>
      <c r="B76" s="66" t="s">
        <v>6</v>
      </c>
      <c r="C76" s="156">
        <v>0</v>
      </c>
      <c r="G76" s="66"/>
      <c r="H76"/>
      <c r="N76" s="66"/>
    </row>
    <row r="77" spans="1:14" x14ac:dyDescent="0.25">
      <c r="A77" s="66" t="s">
        <v>1072</v>
      </c>
      <c r="B77" s="66" t="s">
        <v>661</v>
      </c>
      <c r="C77" s="156">
        <v>0</v>
      </c>
      <c r="G77" s="66"/>
      <c r="H77"/>
      <c r="N77" s="66"/>
    </row>
    <row r="78" spans="1:14" x14ac:dyDescent="0.25">
      <c r="A78" s="66" t="s">
        <v>1073</v>
      </c>
      <c r="B78" s="118" t="s">
        <v>348</v>
      </c>
      <c r="C78" s="156">
        <f>SUM(C79:C81)</f>
        <v>0</v>
      </c>
      <c r="G78" s="66"/>
      <c r="H78"/>
      <c r="I78" s="72"/>
      <c r="N78" s="66"/>
    </row>
    <row r="79" spans="1:14" x14ac:dyDescent="0.25">
      <c r="A79" s="66" t="s">
        <v>1074</v>
      </c>
      <c r="B79" s="66" t="s">
        <v>664</v>
      </c>
      <c r="C79" s="156">
        <v>0</v>
      </c>
      <c r="G79" s="66"/>
      <c r="H79"/>
      <c r="N79" s="66"/>
    </row>
    <row r="80" spans="1:14" x14ac:dyDescent="0.25">
      <c r="A80" s="66" t="s">
        <v>1075</v>
      </c>
      <c r="B80" s="66" t="s">
        <v>666</v>
      </c>
      <c r="C80" s="156">
        <v>0</v>
      </c>
      <c r="G80" s="66"/>
      <c r="H80"/>
      <c r="N80" s="66"/>
    </row>
    <row r="81" spans="1:14" x14ac:dyDescent="0.25">
      <c r="A81" s="66" t="s">
        <v>1076</v>
      </c>
      <c r="B81" s="66" t="s">
        <v>2</v>
      </c>
      <c r="C81" s="156">
        <v>0</v>
      </c>
      <c r="G81" s="66"/>
      <c r="H81"/>
      <c r="N81" s="66"/>
    </row>
    <row r="82" spans="1:14" x14ac:dyDescent="0.25">
      <c r="A82" s="66" t="s">
        <v>1077</v>
      </c>
      <c r="B82" s="118" t="s">
        <v>159</v>
      </c>
      <c r="C82" s="156">
        <f>SUM(C83:C92)</f>
        <v>0</v>
      </c>
      <c r="G82" s="66"/>
      <c r="H82"/>
      <c r="I82" s="72"/>
      <c r="N82" s="66"/>
    </row>
    <row r="83" spans="1:14" x14ac:dyDescent="0.25">
      <c r="A83" s="66" t="s">
        <v>1078</v>
      </c>
      <c r="B83" s="83" t="s">
        <v>350</v>
      </c>
      <c r="C83" s="156">
        <v>0</v>
      </c>
      <c r="G83" s="66"/>
      <c r="H83"/>
      <c r="I83" s="83"/>
      <c r="N83" s="66"/>
    </row>
    <row r="84" spans="1:14" x14ac:dyDescent="0.25">
      <c r="A84" s="66" t="s">
        <v>1079</v>
      </c>
      <c r="B84" s="83" t="s">
        <v>352</v>
      </c>
      <c r="C84" s="156">
        <v>0</v>
      </c>
      <c r="G84" s="66"/>
      <c r="H84"/>
      <c r="I84" s="83"/>
      <c r="N84" s="66"/>
    </row>
    <row r="85" spans="1:14" x14ac:dyDescent="0.25">
      <c r="A85" s="66" t="s">
        <v>1080</v>
      </c>
      <c r="B85" s="83" t="s">
        <v>354</v>
      </c>
      <c r="C85" s="156">
        <v>0</v>
      </c>
      <c r="G85" s="66"/>
      <c r="H85"/>
      <c r="I85" s="83"/>
      <c r="N85" s="66"/>
    </row>
    <row r="86" spans="1:14" x14ac:dyDescent="0.25">
      <c r="A86" s="66" t="s">
        <v>1081</v>
      </c>
      <c r="B86" s="83" t="s">
        <v>12</v>
      </c>
      <c r="C86" s="156">
        <v>0</v>
      </c>
      <c r="G86" s="66"/>
      <c r="H86"/>
      <c r="I86" s="83"/>
      <c r="N86" s="66"/>
    </row>
    <row r="87" spans="1:14" x14ac:dyDescent="0.25">
      <c r="A87" s="66" t="s">
        <v>1082</v>
      </c>
      <c r="B87" s="83" t="s">
        <v>357</v>
      </c>
      <c r="C87" s="156">
        <v>0</v>
      </c>
      <c r="G87" s="66"/>
      <c r="H87"/>
      <c r="I87" s="83"/>
      <c r="N87" s="66"/>
    </row>
    <row r="88" spans="1:14" x14ac:dyDescent="0.25">
      <c r="A88" s="66" t="s">
        <v>1083</v>
      </c>
      <c r="B88" s="83" t="s">
        <v>359</v>
      </c>
      <c r="C88" s="156">
        <v>0</v>
      </c>
      <c r="G88" s="66"/>
      <c r="H88"/>
      <c r="I88" s="83"/>
      <c r="N88" s="66"/>
    </row>
    <row r="89" spans="1:14" x14ac:dyDescent="0.25">
      <c r="A89" s="66" t="s">
        <v>1084</v>
      </c>
      <c r="B89" s="83" t="s">
        <v>361</v>
      </c>
      <c r="C89" s="156">
        <v>0</v>
      </c>
      <c r="G89" s="66"/>
      <c r="H89"/>
      <c r="I89" s="83"/>
      <c r="N89" s="66"/>
    </row>
    <row r="90" spans="1:14" x14ac:dyDescent="0.25">
      <c r="A90" s="66" t="s">
        <v>1085</v>
      </c>
      <c r="B90" s="83" t="s">
        <v>363</v>
      </c>
      <c r="C90" s="156">
        <v>0</v>
      </c>
      <c r="G90" s="66"/>
      <c r="H90"/>
      <c r="I90" s="83"/>
      <c r="N90" s="66"/>
    </row>
    <row r="91" spans="1:14" x14ac:dyDescent="0.25">
      <c r="A91" s="66" t="s">
        <v>1086</v>
      </c>
      <c r="B91" s="83" t="s">
        <v>365</v>
      </c>
      <c r="C91" s="156">
        <v>0</v>
      </c>
      <c r="G91" s="66"/>
      <c r="H91"/>
      <c r="I91" s="83"/>
      <c r="N91" s="66"/>
    </row>
    <row r="92" spans="1:14" x14ac:dyDescent="0.25">
      <c r="A92" s="66" t="s">
        <v>1087</v>
      </c>
      <c r="B92" s="83" t="s">
        <v>159</v>
      </c>
      <c r="C92" s="156">
        <v>0</v>
      </c>
      <c r="G92" s="66"/>
      <c r="H92"/>
      <c r="I92" s="83"/>
      <c r="N92" s="66"/>
    </row>
    <row r="93" spans="1:14" hidden="1" outlineLevel="1" x14ac:dyDescent="0.25">
      <c r="A93" s="66" t="s">
        <v>1088</v>
      </c>
      <c r="B93" s="95" t="s">
        <v>163</v>
      </c>
      <c r="G93" s="66"/>
      <c r="H93"/>
      <c r="I93" s="83"/>
      <c r="N93" s="66"/>
    </row>
    <row r="94" spans="1:14" hidden="1" outlineLevel="1" x14ac:dyDescent="0.25">
      <c r="A94" s="66" t="s">
        <v>1089</v>
      </c>
      <c r="B94" s="95" t="s">
        <v>163</v>
      </c>
      <c r="G94" s="66"/>
      <c r="H94"/>
      <c r="I94" s="83"/>
      <c r="N94" s="66"/>
    </row>
    <row r="95" spans="1:14" hidden="1" outlineLevel="1" x14ac:dyDescent="0.25">
      <c r="A95" s="66" t="s">
        <v>1090</v>
      </c>
      <c r="B95" s="95" t="s">
        <v>163</v>
      </c>
      <c r="G95" s="66"/>
      <c r="H95"/>
      <c r="I95" s="83"/>
      <c r="N95" s="66"/>
    </row>
    <row r="96" spans="1:14" hidden="1" outlineLevel="1" x14ac:dyDescent="0.25">
      <c r="A96" s="66" t="s">
        <v>1091</v>
      </c>
      <c r="B96" s="95" t="s">
        <v>163</v>
      </c>
      <c r="G96" s="66"/>
      <c r="H96"/>
      <c r="I96" s="83"/>
      <c r="N96" s="66"/>
    </row>
    <row r="97" spans="1:14" hidden="1" outlineLevel="1" x14ac:dyDescent="0.25">
      <c r="A97" s="66" t="s">
        <v>1092</v>
      </c>
      <c r="B97" s="95" t="s">
        <v>163</v>
      </c>
      <c r="G97" s="66"/>
      <c r="H97"/>
      <c r="I97" s="83"/>
      <c r="N97" s="66"/>
    </row>
    <row r="98" spans="1:14" hidden="1" outlineLevel="1" x14ac:dyDescent="0.25">
      <c r="A98" s="66" t="s">
        <v>1093</v>
      </c>
      <c r="B98" s="95" t="s">
        <v>163</v>
      </c>
      <c r="G98" s="66"/>
      <c r="H98"/>
      <c r="I98" s="83"/>
      <c r="N98" s="66"/>
    </row>
    <row r="99" spans="1:14" hidden="1" outlineLevel="1" x14ac:dyDescent="0.25">
      <c r="A99" s="66" t="s">
        <v>1094</v>
      </c>
      <c r="B99" s="95" t="s">
        <v>163</v>
      </c>
      <c r="G99" s="66"/>
      <c r="H99"/>
      <c r="I99" s="83"/>
      <c r="N99" s="66"/>
    </row>
    <row r="100" spans="1:14" hidden="1" outlineLevel="1" x14ac:dyDescent="0.25">
      <c r="A100" s="66" t="s">
        <v>1095</v>
      </c>
      <c r="B100" s="95" t="s">
        <v>163</v>
      </c>
      <c r="G100" s="66"/>
      <c r="H100"/>
      <c r="I100" s="83"/>
      <c r="N100" s="66"/>
    </row>
    <row r="101" spans="1:14" hidden="1" outlineLevel="1" x14ac:dyDescent="0.25">
      <c r="A101" s="66" t="s">
        <v>1096</v>
      </c>
      <c r="B101" s="95" t="s">
        <v>163</v>
      </c>
      <c r="G101" s="66"/>
      <c r="H101"/>
      <c r="I101" s="83"/>
      <c r="N101" s="66"/>
    </row>
    <row r="102" spans="1:14" hidden="1" outlineLevel="1" x14ac:dyDescent="0.25">
      <c r="A102" s="66" t="s">
        <v>1097</v>
      </c>
      <c r="B102" s="95" t="s">
        <v>163</v>
      </c>
      <c r="G102" s="66"/>
      <c r="H102"/>
      <c r="I102" s="83"/>
      <c r="N102" s="66"/>
    </row>
    <row r="103" spans="1:14" ht="15" customHeight="1" collapsed="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1772</v>
      </c>
      <c r="C104" s="156">
        <v>8.9630832803820979E-3</v>
      </c>
      <c r="G104" s="66"/>
      <c r="H104"/>
      <c r="I104" s="83"/>
      <c r="N104" s="66"/>
    </row>
    <row r="105" spans="1:14" x14ac:dyDescent="0.25">
      <c r="A105" s="66" t="s">
        <v>1099</v>
      </c>
      <c r="B105" s="83" t="s">
        <v>1773</v>
      </c>
      <c r="C105" s="156">
        <v>1.2988890251227139E-2</v>
      </c>
      <c r="G105" s="66"/>
      <c r="H105"/>
      <c r="I105" s="83"/>
      <c r="N105" s="66"/>
    </row>
    <row r="106" spans="1:14" x14ac:dyDescent="0.25">
      <c r="A106" s="66" t="s">
        <v>1100</v>
      </c>
      <c r="B106" s="83" t="s">
        <v>1774</v>
      </c>
      <c r="C106" s="156">
        <v>2.5774281376834522E-2</v>
      </c>
      <c r="G106" s="66"/>
      <c r="H106"/>
      <c r="I106" s="83"/>
      <c r="N106" s="66"/>
    </row>
    <row r="107" spans="1:14" x14ac:dyDescent="0.25">
      <c r="A107" s="66" t="s">
        <v>1101</v>
      </c>
      <c r="B107" s="83" t="s">
        <v>1775</v>
      </c>
      <c r="C107" s="156">
        <v>9.0446671615772259E-2</v>
      </c>
      <c r="G107" s="66"/>
      <c r="H107"/>
      <c r="I107" s="83"/>
      <c r="N107" s="66"/>
    </row>
    <row r="108" spans="1:14" x14ac:dyDescent="0.25">
      <c r="A108" s="66" t="s">
        <v>1102</v>
      </c>
      <c r="B108" s="83" t="s">
        <v>1776</v>
      </c>
      <c r="C108" s="156">
        <v>2.237588416725424E-2</v>
      </c>
      <c r="G108" s="66"/>
      <c r="H108"/>
      <c r="I108" s="83"/>
      <c r="N108" s="66"/>
    </row>
    <row r="109" spans="1:14" x14ac:dyDescent="0.25">
      <c r="A109" s="66" t="s">
        <v>1103</v>
      </c>
      <c r="B109" s="83" t="s">
        <v>1777</v>
      </c>
      <c r="C109" s="156">
        <v>2.1598894358249531E-2</v>
      </c>
      <c r="G109" s="66"/>
      <c r="H109"/>
      <c r="I109" s="83"/>
      <c r="N109" s="66"/>
    </row>
    <row r="110" spans="1:14" x14ac:dyDescent="0.25">
      <c r="A110" s="66" t="s">
        <v>1104</v>
      </c>
      <c r="B110" s="83" t="s">
        <v>1778</v>
      </c>
      <c r="C110" s="156">
        <v>0.23134885512651032</v>
      </c>
      <c r="G110" s="66"/>
      <c r="H110"/>
      <c r="I110" s="83"/>
      <c r="N110" s="66"/>
    </row>
    <row r="111" spans="1:14" x14ac:dyDescent="0.25">
      <c r="A111" s="66" t="s">
        <v>1105</v>
      </c>
      <c r="B111" s="83" t="s">
        <v>1779</v>
      </c>
      <c r="C111" s="156">
        <v>3.2157661194291559E-2</v>
      </c>
      <c r="G111" s="66"/>
      <c r="H111"/>
      <c r="I111" s="83"/>
      <c r="N111" s="66"/>
    </row>
    <row r="112" spans="1:14" x14ac:dyDescent="0.25">
      <c r="A112" s="66" t="s">
        <v>1106</v>
      </c>
      <c r="B112" s="83" t="s">
        <v>1780</v>
      </c>
      <c r="C112" s="156">
        <v>9.0695998457288471E-2</v>
      </c>
      <c r="G112" s="66"/>
      <c r="H112"/>
      <c r="I112" s="83"/>
      <c r="N112" s="66"/>
    </row>
    <row r="113" spans="1:14" x14ac:dyDescent="0.25">
      <c r="A113" s="66" t="s">
        <v>1107</v>
      </c>
      <c r="B113" s="83" t="s">
        <v>1781</v>
      </c>
      <c r="C113" s="156">
        <v>1.9379201131365969E-2</v>
      </c>
      <c r="G113" s="66"/>
      <c r="H113"/>
      <c r="I113" s="83"/>
      <c r="N113" s="66"/>
    </row>
    <row r="114" spans="1:14" x14ac:dyDescent="0.25">
      <c r="A114" s="66" t="s">
        <v>1108</v>
      </c>
      <c r="B114" s="83" t="s">
        <v>1782</v>
      </c>
      <c r="C114" s="156">
        <v>4.42065568749296E-3</v>
      </c>
      <c r="G114" s="66"/>
      <c r="H114"/>
      <c r="I114" s="83"/>
      <c r="N114" s="66"/>
    </row>
    <row r="115" spans="1:14" x14ac:dyDescent="0.25">
      <c r="A115" s="66" t="s">
        <v>1109</v>
      </c>
      <c r="B115" s="83" t="s">
        <v>1783</v>
      </c>
      <c r="C115" s="156">
        <v>0.175385130148761</v>
      </c>
      <c r="G115" s="66"/>
      <c r="H115"/>
      <c r="I115" s="83"/>
      <c r="N115" s="66"/>
    </row>
    <row r="116" spans="1:14" x14ac:dyDescent="0.25">
      <c r="A116" s="66" t="s">
        <v>1110</v>
      </c>
      <c r="B116" s="83" t="s">
        <v>1784</v>
      </c>
      <c r="C116" s="156">
        <v>5.4497010192279496E-2</v>
      </c>
      <c r="G116" s="66"/>
      <c r="H116"/>
      <c r="I116" s="83"/>
      <c r="N116" s="66"/>
    </row>
    <row r="117" spans="1:14" x14ac:dyDescent="0.25">
      <c r="A117" s="66" t="s">
        <v>1111</v>
      </c>
      <c r="B117" s="83" t="s">
        <v>1785</v>
      </c>
      <c r="C117" s="156">
        <v>8.4879671400014765E-3</v>
      </c>
      <c r="G117" s="66"/>
      <c r="H117"/>
      <c r="I117" s="83"/>
      <c r="N117" s="66"/>
    </row>
    <row r="118" spans="1:14" x14ac:dyDescent="0.25">
      <c r="A118" s="66" t="s">
        <v>1112</v>
      </c>
      <c r="B118" s="83" t="s">
        <v>1786</v>
      </c>
      <c r="C118" s="156">
        <v>2.694676124385199E-2</v>
      </c>
      <c r="G118" s="66"/>
      <c r="H118"/>
      <c r="I118" s="83"/>
      <c r="N118" s="66"/>
    </row>
    <row r="119" spans="1:14" x14ac:dyDescent="0.25">
      <c r="A119" s="66" t="s">
        <v>1113</v>
      </c>
      <c r="B119" s="83" t="s">
        <v>1787</v>
      </c>
      <c r="C119" s="156">
        <v>1.6842489244093234E-2</v>
      </c>
      <c r="G119" s="66"/>
      <c r="H119"/>
      <c r="I119" s="83"/>
      <c r="N119" s="66"/>
    </row>
    <row r="120" spans="1:14" x14ac:dyDescent="0.25">
      <c r="A120" s="66" t="s">
        <v>1114</v>
      </c>
      <c r="B120" s="83" t="s">
        <v>1788</v>
      </c>
      <c r="C120" s="156">
        <v>1.8173912103986101E-2</v>
      </c>
      <c r="G120" s="66"/>
      <c r="H120"/>
      <c r="I120" s="83"/>
      <c r="N120" s="66"/>
    </row>
    <row r="121" spans="1:14" x14ac:dyDescent="0.25">
      <c r="A121" s="66" t="s">
        <v>1115</v>
      </c>
      <c r="B121" s="83" t="s">
        <v>1789</v>
      </c>
      <c r="C121" s="156">
        <v>0.11395726946976203</v>
      </c>
      <c r="G121" s="66"/>
      <c r="H121"/>
      <c r="I121" s="83"/>
      <c r="N121" s="66"/>
    </row>
    <row r="122" spans="1:14" hidden="1" x14ac:dyDescent="0.25">
      <c r="A122" s="66" t="s">
        <v>1116</v>
      </c>
      <c r="B122" s="83"/>
      <c r="G122" s="66"/>
      <c r="H122"/>
      <c r="I122" s="83"/>
      <c r="N122" s="66"/>
    </row>
    <row r="123" spans="1:14" hidden="1" x14ac:dyDescent="0.25">
      <c r="A123" s="66" t="s">
        <v>1117</v>
      </c>
      <c r="B123" s="83"/>
      <c r="G123" s="66"/>
      <c r="H123"/>
      <c r="I123" s="83"/>
      <c r="N123" s="66"/>
    </row>
    <row r="124" spans="1:14" hidden="1" x14ac:dyDescent="0.25">
      <c r="A124" s="66" t="s">
        <v>1118</v>
      </c>
      <c r="B124" s="83"/>
      <c r="G124" s="66"/>
      <c r="H124"/>
      <c r="I124" s="83"/>
      <c r="N124" s="66"/>
    </row>
    <row r="125" spans="1:14" hidden="1" x14ac:dyDescent="0.25">
      <c r="A125" s="66" t="s">
        <v>1119</v>
      </c>
      <c r="B125" s="83"/>
      <c r="G125" s="66"/>
      <c r="H125"/>
      <c r="I125" s="83"/>
      <c r="N125" s="66"/>
    </row>
    <row r="126" spans="1:14" hidden="1" x14ac:dyDescent="0.25">
      <c r="A126" s="66" t="s">
        <v>1120</v>
      </c>
      <c r="B126" s="83"/>
      <c r="G126" s="66"/>
      <c r="H126"/>
      <c r="I126" s="83"/>
      <c r="N126" s="66"/>
    </row>
    <row r="127" spans="1:14" hidden="1" x14ac:dyDescent="0.25">
      <c r="A127" s="66" t="s">
        <v>1121</v>
      </c>
      <c r="B127" s="83"/>
      <c r="G127" s="66"/>
      <c r="H127"/>
      <c r="I127" s="83"/>
      <c r="N127" s="66"/>
    </row>
    <row r="128" spans="1:14" hidden="1" x14ac:dyDescent="0.25">
      <c r="A128" s="66" t="s">
        <v>1122</v>
      </c>
      <c r="B128" s="83"/>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156">
        <v>0.61584804683579963</v>
      </c>
      <c r="D130"/>
      <c r="E130"/>
      <c r="F130"/>
      <c r="G130"/>
      <c r="H130"/>
      <c r="K130" s="108"/>
      <c r="L130" s="108"/>
      <c r="M130" s="108"/>
      <c r="N130" s="108"/>
    </row>
    <row r="131" spans="1:14" x14ac:dyDescent="0.25">
      <c r="A131" s="66" t="s">
        <v>1124</v>
      </c>
      <c r="B131" s="66" t="s">
        <v>726</v>
      </c>
      <c r="C131" s="156">
        <v>0.38415195316420037</v>
      </c>
      <c r="D131"/>
      <c r="E131"/>
      <c r="F131"/>
      <c r="G131"/>
      <c r="H131"/>
      <c r="K131" s="108"/>
      <c r="L131" s="108"/>
      <c r="M131" s="108"/>
      <c r="N131" s="108"/>
    </row>
    <row r="132" spans="1:14" x14ac:dyDescent="0.25">
      <c r="A132" s="66" t="s">
        <v>1125</v>
      </c>
      <c r="B132" s="66" t="s">
        <v>159</v>
      </c>
      <c r="C132" s="156">
        <v>0</v>
      </c>
      <c r="D132"/>
      <c r="E132"/>
      <c r="F132"/>
      <c r="G132"/>
      <c r="H132"/>
      <c r="K132" s="108"/>
      <c r="L132" s="108"/>
      <c r="M132" s="108"/>
      <c r="N132" s="108"/>
    </row>
    <row r="133" spans="1:14" hidden="1" outlineLevel="1" x14ac:dyDescent="0.25">
      <c r="A133" s="66" t="s">
        <v>1126</v>
      </c>
      <c r="D133"/>
      <c r="E133"/>
      <c r="F133"/>
      <c r="G133"/>
      <c r="H133"/>
      <c r="K133" s="108"/>
      <c r="L133" s="108"/>
      <c r="M133" s="108"/>
      <c r="N133" s="108"/>
    </row>
    <row r="134" spans="1:14" hidden="1" outlineLevel="1" x14ac:dyDescent="0.25">
      <c r="A134" s="66" t="s">
        <v>1127</v>
      </c>
      <c r="D134"/>
      <c r="E134"/>
      <c r="F134"/>
      <c r="G134"/>
      <c r="H134"/>
      <c r="K134" s="108"/>
      <c r="L134" s="108"/>
      <c r="M134" s="108"/>
      <c r="N134" s="108"/>
    </row>
    <row r="135" spans="1:14" hidden="1" outlineLevel="1" x14ac:dyDescent="0.25">
      <c r="A135" s="66" t="s">
        <v>1128</v>
      </c>
      <c r="D135"/>
      <c r="E135"/>
      <c r="F135"/>
      <c r="G135"/>
      <c r="H135"/>
      <c r="K135" s="108"/>
      <c r="L135" s="108"/>
      <c r="M135" s="108"/>
      <c r="N135" s="108"/>
    </row>
    <row r="136" spans="1:14" hidden="1" outlineLevel="1" x14ac:dyDescent="0.25">
      <c r="A136" s="66" t="s">
        <v>1129</v>
      </c>
      <c r="D136"/>
      <c r="E136"/>
      <c r="F136"/>
      <c r="G136"/>
      <c r="H136"/>
      <c r="K136" s="108"/>
      <c r="L136" s="108"/>
      <c r="M136" s="108"/>
      <c r="N136" s="108"/>
    </row>
    <row r="137" spans="1:14" collapsed="1"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156">
        <v>3.6249619182449615E-2</v>
      </c>
      <c r="D138" s="125"/>
      <c r="E138" s="125"/>
      <c r="F138" s="103"/>
      <c r="G138" s="91"/>
      <c r="H138"/>
      <c r="K138" s="125"/>
      <c r="L138" s="125"/>
      <c r="M138" s="103"/>
      <c r="N138" s="91"/>
    </row>
    <row r="139" spans="1:14" x14ac:dyDescent="0.25">
      <c r="A139" s="66" t="s">
        <v>1131</v>
      </c>
      <c r="B139" s="66" t="s">
        <v>738</v>
      </c>
      <c r="C139" s="156">
        <v>0.96375038081755038</v>
      </c>
      <c r="D139" s="125"/>
      <c r="E139" s="125"/>
      <c r="F139" s="103"/>
      <c r="G139" s="91"/>
      <c r="H139"/>
      <c r="K139" s="125"/>
      <c r="L139" s="125"/>
      <c r="M139" s="103"/>
      <c r="N139" s="91"/>
    </row>
    <row r="140" spans="1:14" x14ac:dyDescent="0.25">
      <c r="A140" s="66" t="s">
        <v>1132</v>
      </c>
      <c r="B140" s="66" t="s">
        <v>159</v>
      </c>
      <c r="C140" s="156">
        <v>0</v>
      </c>
      <c r="D140" s="125"/>
      <c r="E140" s="125"/>
      <c r="F140" s="103"/>
      <c r="G140" s="91"/>
      <c r="H140"/>
      <c r="K140" s="125"/>
      <c r="L140" s="125"/>
      <c r="M140" s="103"/>
      <c r="N140" s="91"/>
    </row>
    <row r="141" spans="1:14" hidden="1" outlineLevel="1" x14ac:dyDescent="0.25">
      <c r="A141" s="66" t="s">
        <v>1133</v>
      </c>
      <c r="D141" s="125"/>
      <c r="E141" s="125"/>
      <c r="F141" s="103"/>
      <c r="G141" s="91"/>
      <c r="H141"/>
      <c r="K141" s="125"/>
      <c r="L141" s="125"/>
      <c r="M141" s="103"/>
      <c r="N141" s="91"/>
    </row>
    <row r="142" spans="1:14" hidden="1" outlineLevel="1" x14ac:dyDescent="0.25">
      <c r="A142" s="66" t="s">
        <v>1134</v>
      </c>
      <c r="D142" s="125"/>
      <c r="E142" s="125"/>
      <c r="F142" s="103"/>
      <c r="G142" s="91"/>
      <c r="H142"/>
      <c r="K142" s="125"/>
      <c r="L142" s="125"/>
      <c r="M142" s="103"/>
      <c r="N142" s="91"/>
    </row>
    <row r="143" spans="1:14" hidden="1" outlineLevel="1" x14ac:dyDescent="0.25">
      <c r="A143" s="66" t="s">
        <v>1135</v>
      </c>
      <c r="D143" s="125"/>
      <c r="E143" s="125"/>
      <c r="F143" s="103"/>
      <c r="G143" s="91"/>
      <c r="H143"/>
      <c r="K143" s="125"/>
      <c r="L143" s="125"/>
      <c r="M143" s="103"/>
      <c r="N143" s="91"/>
    </row>
    <row r="144" spans="1:14" hidden="1" outlineLevel="1" x14ac:dyDescent="0.25">
      <c r="A144" s="66" t="s">
        <v>1136</v>
      </c>
      <c r="D144" s="125"/>
      <c r="E144" s="125"/>
      <c r="F144" s="103"/>
      <c r="G144" s="91"/>
      <c r="H144"/>
      <c r="K144" s="125"/>
      <c r="L144" s="125"/>
      <c r="M144" s="103"/>
      <c r="N144" s="91"/>
    </row>
    <row r="145" spans="1:14" hidden="1" outlineLevel="1" x14ac:dyDescent="0.25">
      <c r="A145" s="66" t="s">
        <v>1137</v>
      </c>
      <c r="D145" s="125"/>
      <c r="E145" s="125"/>
      <c r="F145" s="103"/>
      <c r="G145" s="91"/>
      <c r="H145"/>
      <c r="K145" s="125"/>
      <c r="L145" s="125"/>
      <c r="M145" s="103"/>
      <c r="N145" s="91"/>
    </row>
    <row r="146" spans="1:14" hidden="1" outlineLevel="1" x14ac:dyDescent="0.25">
      <c r="A146" s="66" t="s">
        <v>1138</v>
      </c>
      <c r="D146" s="125"/>
      <c r="E146" s="125"/>
      <c r="F146" s="103"/>
      <c r="G146" s="91"/>
      <c r="H146"/>
      <c r="K146" s="125"/>
      <c r="L146" s="125"/>
      <c r="M146" s="103"/>
      <c r="N146" s="91"/>
    </row>
    <row r="147" spans="1:14" collapsed="1"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154">
        <v>611.55079209999985</v>
      </c>
      <c r="D148" s="125"/>
      <c r="E148" s="125"/>
      <c r="F148" s="92">
        <f>IF($C$152=0,"",IF(C148="[for completion]","",C148/$C$152))</f>
        <v>0.11823646510303369</v>
      </c>
      <c r="G148" s="91"/>
      <c r="H148"/>
      <c r="I148" s="83"/>
      <c r="K148" s="125"/>
      <c r="L148" s="125"/>
      <c r="M148" s="92"/>
      <c r="N148" s="91"/>
    </row>
    <row r="149" spans="1:14" x14ac:dyDescent="0.25">
      <c r="A149" s="66" t="s">
        <v>1142</v>
      </c>
      <c r="B149" s="83" t="s">
        <v>1143</v>
      </c>
      <c r="C149" s="154">
        <v>1205.7212577400003</v>
      </c>
      <c r="D149" s="125"/>
      <c r="E149" s="125"/>
      <c r="F149" s="92">
        <f>IF($C$152=0,"",IF(C149="[for completion]","",C149/$C$152))</f>
        <v>0.23311263963083906</v>
      </c>
      <c r="G149" s="91"/>
      <c r="H149"/>
      <c r="I149" s="83"/>
      <c r="K149" s="125"/>
      <c r="L149" s="125"/>
      <c r="M149" s="92"/>
      <c r="N149" s="91"/>
    </row>
    <row r="150" spans="1:14" x14ac:dyDescent="0.25">
      <c r="A150" s="66" t="s">
        <v>1144</v>
      </c>
      <c r="B150" s="83" t="s">
        <v>1145</v>
      </c>
      <c r="C150" s="154">
        <v>3343.9968507800004</v>
      </c>
      <c r="D150" s="125"/>
      <c r="E150" s="125"/>
      <c r="F150" s="92">
        <f>IF($C$152=0,"",IF(C150="[for completion]","",C150/$C$152))</f>
        <v>0.6465241678360083</v>
      </c>
      <c r="G150" s="91"/>
      <c r="H150"/>
      <c r="I150" s="83"/>
      <c r="K150" s="125"/>
      <c r="L150" s="125"/>
      <c r="M150" s="92"/>
      <c r="N150" s="91"/>
    </row>
    <row r="151" spans="1:14" ht="15" customHeight="1" x14ac:dyDescent="0.25">
      <c r="A151" s="66" t="s">
        <v>1146</v>
      </c>
      <c r="B151" s="83" t="s">
        <v>1147</v>
      </c>
      <c r="C151" s="154">
        <v>11.00000616</v>
      </c>
      <c r="D151" s="125"/>
      <c r="E151" s="125"/>
      <c r="F151" s="92">
        <f>IF($C$152=0,"",IF(C151="[for completion]","",C151/$C$152))</f>
        <v>2.126727430118876E-3</v>
      </c>
      <c r="G151" s="91"/>
      <c r="H151"/>
      <c r="I151" s="83"/>
      <c r="K151" s="125"/>
      <c r="L151" s="125"/>
      <c r="M151" s="92"/>
      <c r="N151" s="91"/>
    </row>
    <row r="152" spans="1:14" ht="15" customHeight="1" x14ac:dyDescent="0.25">
      <c r="A152" s="66" t="s">
        <v>1148</v>
      </c>
      <c r="B152" s="93" t="s">
        <v>161</v>
      </c>
      <c r="C152" s="154">
        <f>SUM(C148:C151)</f>
        <v>5172.2689067800011</v>
      </c>
      <c r="D152" s="125"/>
      <c r="E152" s="125"/>
      <c r="F152" s="103">
        <f>SUM(F148:F151)</f>
        <v>1</v>
      </c>
      <c r="G152" s="91"/>
      <c r="H152"/>
      <c r="I152" s="83"/>
      <c r="K152" s="125"/>
      <c r="L152" s="125"/>
      <c r="M152" s="92"/>
      <c r="N152" s="91"/>
    </row>
    <row r="153" spans="1:14" ht="15" customHeight="1" outlineLevel="1" x14ac:dyDescent="0.25">
      <c r="A153" s="66" t="s">
        <v>1149</v>
      </c>
      <c r="B153" s="95" t="s">
        <v>1150</v>
      </c>
      <c r="D153" s="125"/>
      <c r="E153" s="125"/>
      <c r="F153" s="92">
        <f>IF($C$152=0,"",IF(C153="[for completion]","",C153/$C$152))</f>
        <v>0</v>
      </c>
      <c r="G153" s="91"/>
      <c r="H153"/>
      <c r="I153" s="83"/>
      <c r="K153" s="125"/>
      <c r="L153" s="125"/>
      <c r="M153" s="92"/>
      <c r="N153" s="91"/>
    </row>
    <row r="154" spans="1:14" ht="15" customHeight="1" outlineLevel="1" x14ac:dyDescent="0.25">
      <c r="A154" s="66" t="s">
        <v>1151</v>
      </c>
      <c r="B154" s="95" t="s">
        <v>1152</v>
      </c>
      <c r="C154" s="154">
        <v>611.55079209999985</v>
      </c>
      <c r="D154" s="125"/>
      <c r="E154" s="125"/>
      <c r="F154" s="92">
        <f>IF($C$152=0,"",IF(C154="[for completion]","",C154/$C$152))</f>
        <v>0.11823646510303369</v>
      </c>
      <c r="G154" s="91"/>
      <c r="H154"/>
      <c r="I154" s="83"/>
      <c r="K154" s="125"/>
      <c r="L154" s="125"/>
      <c r="M154" s="92"/>
      <c r="N154" s="91"/>
    </row>
    <row r="155" spans="1:14" ht="15" customHeight="1" outlineLevel="1" x14ac:dyDescent="0.25">
      <c r="A155" s="66" t="s">
        <v>1153</v>
      </c>
      <c r="B155" s="95" t="s">
        <v>1154</v>
      </c>
      <c r="D155" s="125"/>
      <c r="E155" s="125"/>
      <c r="F155" s="92">
        <f t="shared" ref="F155:F159" si="2">IF($C$152=0,"",IF(C155="[for completion]","",C155/$C$152))</f>
        <v>0</v>
      </c>
      <c r="G155" s="91"/>
      <c r="H155"/>
      <c r="I155" s="83"/>
      <c r="K155" s="125"/>
      <c r="L155" s="125"/>
      <c r="M155" s="92"/>
      <c r="N155" s="91"/>
    </row>
    <row r="156" spans="1:14" ht="15" customHeight="1" outlineLevel="1" x14ac:dyDescent="0.25">
      <c r="A156" s="66" t="s">
        <v>1155</v>
      </c>
      <c r="B156" s="95" t="s">
        <v>1156</v>
      </c>
      <c r="C156" s="154">
        <v>1194.6712577400003</v>
      </c>
      <c r="D156" s="125"/>
      <c r="E156" s="125"/>
      <c r="F156" s="92">
        <f t="shared" si="2"/>
        <v>0.2309762464542362</v>
      </c>
      <c r="G156" s="91"/>
      <c r="H156"/>
      <c r="I156" s="83"/>
      <c r="K156" s="125"/>
      <c r="L156" s="125"/>
      <c r="M156" s="92"/>
      <c r="N156" s="91"/>
    </row>
    <row r="157" spans="1:14" ht="15" customHeight="1" outlineLevel="1" x14ac:dyDescent="0.25">
      <c r="A157" s="66" t="s">
        <v>1157</v>
      </c>
      <c r="B157" s="95" t="s">
        <v>1158</v>
      </c>
      <c r="C157" s="154">
        <v>11.05</v>
      </c>
      <c r="D157" s="125"/>
      <c r="E157" s="125"/>
      <c r="F157" s="92">
        <f t="shared" si="2"/>
        <v>2.1363931766028741E-3</v>
      </c>
      <c r="G157" s="91"/>
      <c r="H157"/>
      <c r="I157" s="83"/>
      <c r="K157" s="125"/>
      <c r="L157" s="125"/>
      <c r="M157" s="92"/>
      <c r="N157" s="91"/>
    </row>
    <row r="158" spans="1:14" ht="15" customHeight="1" outlineLevel="1" x14ac:dyDescent="0.25">
      <c r="A158" s="66" t="s">
        <v>1159</v>
      </c>
      <c r="B158" s="95" t="s">
        <v>1160</v>
      </c>
      <c r="C158" s="154">
        <v>3343.9968507800004</v>
      </c>
      <c r="D158" s="125"/>
      <c r="E158" s="125"/>
      <c r="F158" s="92">
        <f t="shared" si="2"/>
        <v>0.6465241678360083</v>
      </c>
      <c r="G158" s="91"/>
      <c r="H158"/>
      <c r="I158" s="83"/>
      <c r="K158" s="125"/>
      <c r="L158" s="125"/>
      <c r="M158" s="92"/>
      <c r="N158" s="91"/>
    </row>
    <row r="159" spans="1:14" ht="15" customHeight="1" outlineLevel="1" x14ac:dyDescent="0.25">
      <c r="A159" s="66" t="s">
        <v>1161</v>
      </c>
      <c r="B159" s="95" t="s">
        <v>1162</v>
      </c>
      <c r="D159" s="125"/>
      <c r="E159" s="125"/>
      <c r="F159" s="92">
        <f t="shared" si="2"/>
        <v>0</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f>IF($C$152=0,"",IF(C164="[for completion]","",C164/$C$152))</f>
        <v>0</v>
      </c>
      <c r="G164" s="91"/>
      <c r="H164"/>
      <c r="I164" s="83"/>
      <c r="K164" s="125"/>
      <c r="L164" s="125"/>
      <c r="M164" s="92"/>
      <c r="N164" s="91"/>
    </row>
    <row r="165" spans="1:14" outlineLevel="1" x14ac:dyDescent="0.25">
      <c r="A165" s="66" t="s">
        <v>1168</v>
      </c>
      <c r="B165" s="96"/>
      <c r="C165" s="96"/>
      <c r="D165" s="96"/>
      <c r="E165" s="96"/>
      <c r="F165" s="92">
        <f>IF($C$152=0,"",IF(C165="[for completion]","",C165/$C$152))</f>
        <v>0</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v>0</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156">
        <v>0.57338784723903857</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sheetProtection password="CD16"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383"/>
  <sheetViews>
    <sheetView topLeftCell="C1" zoomScale="80" zoomScaleNormal="80" workbookViewId="0">
      <selection activeCell="C23" sqref="C23"/>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231" t="s">
        <v>2099</v>
      </c>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1790</v>
      </c>
    </row>
    <row r="7" spans="1:3" x14ac:dyDescent="0.25">
      <c r="A7" s="1" t="s">
        <v>1392</v>
      </c>
      <c r="B7" s="80" t="s">
        <v>1393</v>
      </c>
      <c r="C7" s="66" t="s">
        <v>1791</v>
      </c>
    </row>
    <row r="8" spans="1:3" x14ac:dyDescent="0.25">
      <c r="A8" s="1" t="s">
        <v>1394</v>
      </c>
      <c r="B8" s="80" t="s">
        <v>1395</v>
      </c>
      <c r="C8" s="66" t="s">
        <v>1792</v>
      </c>
    </row>
    <row r="9" spans="1:3" x14ac:dyDescent="0.25">
      <c r="A9" s="1" t="s">
        <v>1396</v>
      </c>
      <c r="B9" s="80" t="s">
        <v>1397</v>
      </c>
      <c r="C9" s="66" t="s">
        <v>1793</v>
      </c>
    </row>
    <row r="10" spans="1:3" ht="44.25" customHeight="1" x14ac:dyDescent="0.25">
      <c r="A10" s="1" t="s">
        <v>1398</v>
      </c>
      <c r="B10" s="80" t="s">
        <v>1616</v>
      </c>
      <c r="C10" s="66" t="s">
        <v>1794</v>
      </c>
    </row>
    <row r="11" spans="1:3" ht="54.75" customHeight="1" x14ac:dyDescent="0.25">
      <c r="A11" s="1" t="s">
        <v>1399</v>
      </c>
      <c r="B11" s="80" t="s">
        <v>1400</v>
      </c>
      <c r="C11" s="66" t="s">
        <v>1795</v>
      </c>
    </row>
    <row r="12" spans="1:3" ht="30" x14ac:dyDescent="0.25">
      <c r="A12" s="1" t="s">
        <v>1401</v>
      </c>
      <c r="B12" s="80" t="s">
        <v>1402</v>
      </c>
      <c r="C12" s="66" t="s">
        <v>1796</v>
      </c>
    </row>
    <row r="13" spans="1:3" x14ac:dyDescent="0.25">
      <c r="A13" s="1" t="s">
        <v>1403</v>
      </c>
      <c r="B13" s="80" t="s">
        <v>1404</v>
      </c>
      <c r="C13" s="66" t="s">
        <v>1797</v>
      </c>
    </row>
    <row r="14" spans="1:3" ht="30" x14ac:dyDescent="0.25">
      <c r="A14" s="1" t="s">
        <v>1405</v>
      </c>
      <c r="B14" s="80" t="s">
        <v>1406</v>
      </c>
      <c r="C14" s="66" t="s">
        <v>1798</v>
      </c>
    </row>
    <row r="15" spans="1:3" x14ac:dyDescent="0.25">
      <c r="A15" s="1" t="s">
        <v>1407</v>
      </c>
      <c r="B15" s="80" t="s">
        <v>1408</v>
      </c>
      <c r="C15" s="66" t="s">
        <v>1799</v>
      </c>
    </row>
    <row r="16" spans="1:3" ht="45" x14ac:dyDescent="0.25">
      <c r="A16" s="1" t="s">
        <v>1409</v>
      </c>
      <c r="B16" s="84" t="s">
        <v>1410</v>
      </c>
      <c r="C16" s="66" t="s">
        <v>1800</v>
      </c>
    </row>
    <row r="17" spans="1:3" ht="30" customHeight="1" x14ac:dyDescent="0.25">
      <c r="A17" s="1" t="s">
        <v>1411</v>
      </c>
      <c r="B17" s="84" t="s">
        <v>1412</v>
      </c>
      <c r="C17" s="66" t="s">
        <v>1801</v>
      </c>
    </row>
    <row r="18" spans="1:3" ht="30" x14ac:dyDescent="0.25">
      <c r="A18" s="1" t="s">
        <v>1413</v>
      </c>
      <c r="B18" s="84" t="s">
        <v>1414</v>
      </c>
      <c r="C18" s="66" t="s">
        <v>1802</v>
      </c>
    </row>
    <row r="19" spans="1:3" outlineLevel="1" x14ac:dyDescent="0.25">
      <c r="A19" s="1" t="s">
        <v>1415</v>
      </c>
      <c r="B19" s="81" t="s">
        <v>1416</v>
      </c>
      <c r="C19" s="66"/>
    </row>
    <row r="20" spans="1:3" outlineLevel="1" x14ac:dyDescent="0.25">
      <c r="A20" s="1" t="s">
        <v>1417</v>
      </c>
      <c r="B20" s="122"/>
      <c r="C20" s="66"/>
    </row>
    <row r="21" spans="1:3" outlineLevel="1" x14ac:dyDescent="0.25">
      <c r="A21" s="1" t="s">
        <v>1418</v>
      </c>
      <c r="B21" s="122"/>
      <c r="C21" s="66"/>
    </row>
    <row r="22" spans="1:3" outlineLevel="1" x14ac:dyDescent="0.25">
      <c r="A22" s="1" t="s">
        <v>1419</v>
      </c>
      <c r="B22" s="122"/>
      <c r="C22" s="66"/>
    </row>
    <row r="23" spans="1:3" outlineLevel="1" x14ac:dyDescent="0.25">
      <c r="A23" s="1" t="s">
        <v>1420</v>
      </c>
      <c r="B23" s="122"/>
      <c r="C23" s="66"/>
    </row>
    <row r="24" spans="1:3" ht="18.75"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0" t="s">
        <v>1389</v>
      </c>
    </row>
    <row r="32" spans="1:3" x14ac:dyDescent="0.25">
      <c r="A32" s="1" t="s">
        <v>1435</v>
      </c>
      <c r="B32" s="80" t="s">
        <v>1803</v>
      </c>
      <c r="C32" s="66" t="s">
        <v>1804</v>
      </c>
    </row>
    <row r="33" spans="1:2" x14ac:dyDescent="0.25">
      <c r="A33" s="1" t="s">
        <v>1436</v>
      </c>
      <c r="B33" s="83"/>
    </row>
    <row r="34" spans="1:2" x14ac:dyDescent="0.25">
      <c r="A34" s="1" t="s">
        <v>1437</v>
      </c>
      <c r="B34" s="83"/>
    </row>
    <row r="35" spans="1:2" x14ac:dyDescent="0.25">
      <c r="A35" s="1" t="s">
        <v>1438</v>
      </c>
      <c r="B35" s="83"/>
    </row>
    <row r="36" spans="1:2" x14ac:dyDescent="0.25">
      <c r="A36" s="1" t="s">
        <v>1439</v>
      </c>
      <c r="B36" s="83"/>
    </row>
    <row r="37" spans="1:2" x14ac:dyDescent="0.25">
      <c r="A37" s="1" t="s">
        <v>1440</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74"/>
  <sheetViews>
    <sheetView topLeftCell="A4" zoomScale="60" zoomScaleNormal="60" workbookViewId="0">
      <selection activeCell="A24" sqref="A24"/>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51.75" x14ac:dyDescent="0.25">
      <c r="A6" s="134" t="s">
        <v>1444</v>
      </c>
    </row>
    <row r="7" spans="1:1" ht="17.25" x14ac:dyDescent="0.25">
      <c r="A7" s="134"/>
    </row>
    <row r="8" spans="1:1" ht="18.75" x14ac:dyDescent="0.25">
      <c r="A8" s="135" t="s">
        <v>1445</v>
      </c>
    </row>
    <row r="9" spans="1:1" ht="34.5" x14ac:dyDescent="0.3">
      <c r="A9" s="144" t="s">
        <v>1608</v>
      </c>
    </row>
    <row r="10" spans="1:1" ht="86.25"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51.7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34.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2018-11-28T14:14:32Z</cp:lastPrinted>
  <dcterms:created xsi:type="dcterms:W3CDTF">2016-04-21T08:07:20Z</dcterms:created>
  <dcterms:modified xsi:type="dcterms:W3CDTF">2018-11-28T16:04:17Z</dcterms:modified>
</cp:coreProperties>
</file>